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5600" windowHeight="6150"/>
  </bookViews>
  <sheets>
    <sheet name="Sheet1" sheetId="1" r:id="rId1"/>
  </sheets>
  <definedNames>
    <definedName name="_xlnm.Print_Area" localSheetId="0">Sheet1!$A$1:$G$110</definedName>
    <definedName name="_xlnm.Print_Titles" localSheetId="0">Sheet1!$1:$5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1" i="1"/>
  <c r="F99"/>
  <c r="F43"/>
  <c r="F103" l="1"/>
  <c r="F86"/>
  <c r="F90" s="1"/>
  <c r="F73"/>
  <c r="F88"/>
  <c r="F57"/>
  <c r="F41" l="1"/>
  <c r="F75"/>
  <c r="F59"/>
  <c r="F29" l="1"/>
  <c r="F27"/>
  <c r="F31" s="1"/>
  <c r="F9"/>
  <c r="C5" s="1"/>
  <c r="E5" s="1"/>
  <c r="F7"/>
  <c r="E4" s="1"/>
  <c r="F11" l="1"/>
  <c r="F77"/>
  <c r="F45"/>
  <c r="F61" l="1"/>
</calcChain>
</file>

<file path=xl/sharedStrings.xml><?xml version="1.0" encoding="utf-8"?>
<sst xmlns="http://schemas.openxmlformats.org/spreadsheetml/2006/main" count="205" uniqueCount="140">
  <si>
    <t>Percentage of total allocation:</t>
  </si>
  <si>
    <t>Evidence and impact:</t>
  </si>
  <si>
    <t>Sustainability and suggested next steps:</t>
  </si>
  <si>
    <t>Actions to achieve</t>
  </si>
  <si>
    <t>Budget allocation</t>
  </si>
  <si>
    <t>Budget Allocated</t>
  </si>
  <si>
    <t>Actual Spend</t>
  </si>
  <si>
    <t>PESP Funding Allocation:</t>
  </si>
  <si>
    <t>Total Actual Spend to date:</t>
  </si>
  <si>
    <t>Identify active, inactive, disadvantaged and disabled children, to target provision of additional or supporting activities, to ensure that all children are engaged in at least 30 minutes of physical activity in school, on a daily basis, irrespective of their ability or background.</t>
  </si>
  <si>
    <t>1.1 Complete two Activity surveys to identify participation at the after-school and out-of-school clubs which children attend.</t>
  </si>
  <si>
    <t>Develop PE peer leadership and increase local community involvement to raise the profile of PE and sport among both pupils and parents.</t>
  </si>
  <si>
    <t>2.1 Attend and promote leadership training opportunities (Volley sport youth leader training held at Kingsacre school).</t>
  </si>
  <si>
    <t>Develop swimming across KS2 to increase the number of children who can confidently swim 50m, increasing water skills and a knowledge of self-rescue techniques.</t>
  </si>
  <si>
    <t>6.3 Develop a range of water-based skills for children attending lessons, in line with the Devon Swim 100 programme.</t>
  </si>
  <si>
    <t>4.2 Majority of teaching staff taking part in after school activities by offering to run a club.</t>
  </si>
  <si>
    <t xml:space="preserve">Additional administrative expenditure: </t>
  </si>
  <si>
    <t>6.2 Provide additional (top up) swimming for children who are not able to confidently swim 25m.</t>
  </si>
  <si>
    <r>
      <t xml:space="preserve">Key indicator 1: </t>
    </r>
    <r>
      <rPr>
        <sz val="8"/>
        <color rgb="FF0057A0"/>
        <rFont val="Calibri"/>
        <family val="2"/>
        <scheme val="minor"/>
      </rPr>
      <t xml:space="preserve">The engagement of </t>
    </r>
    <r>
      <rPr>
        <u/>
        <sz val="8"/>
        <color rgb="FF0057A0"/>
        <rFont val="Calibri"/>
        <family val="2"/>
        <scheme val="minor"/>
      </rPr>
      <t>all</t>
    </r>
    <r>
      <rPr>
        <sz val="8"/>
        <color rgb="FF0057A0"/>
        <rFont val="Calibri"/>
        <family val="2"/>
        <scheme val="minor"/>
      </rPr>
      <t xml:space="preserve"> pupils in regular physical activity – Chief Medical Officer guidelines recommend that primary school children undertake at least 30 minutes of physical activity a day in school</t>
    </r>
  </si>
  <si>
    <r>
      <t xml:space="preserve">School focus with clarity on intended </t>
    </r>
    <r>
      <rPr>
        <b/>
        <sz val="8"/>
        <color rgb="FF231F20"/>
        <rFont val="Calibri"/>
        <family val="2"/>
        <scheme val="minor"/>
      </rPr>
      <t>impact on pupils</t>
    </r>
    <r>
      <rPr>
        <sz val="8"/>
        <color rgb="FF231F20"/>
        <rFont val="Calibri"/>
        <family val="2"/>
        <scheme val="minor"/>
      </rPr>
      <t>:</t>
    </r>
  </si>
  <si>
    <t>Total remaining:</t>
  </si>
  <si>
    <t>Total budgeted:</t>
  </si>
  <si>
    <t>Regular promotion of local clubs and out-of-school activities in newsletters and in flyers that are sent home.</t>
  </si>
  <si>
    <t>Further develop all teachers to be more confident and competent in the delivery of high quality PE. Monitor P.E. assessment and use to target additional support or activities for under-achievers. Reduce the number of children who are not making-age related progress. Increase in % of pupils making above average achievement.</t>
  </si>
  <si>
    <t>Expose children to a wide range of sports and active pursuits in order to increase uptake and participation. Healthier lifestyles and more engaged children. Reduced % of inactive children in key stage 1 and 2.</t>
  </si>
  <si>
    <t xml:space="preserve">
</t>
  </si>
  <si>
    <t>40+ sporting events organised, including small, med. &amp; lg competitions, the Academy G&amp;T prog., &amp; cohort festivals. Coordination of training &amp; CPD opportunities, H&amp;S &amp; reporting support. Access to sporting equipment &amp; facilities (Athletics Track, MUGA, Tweedies, Tennis courts, Astroturf pitches, etc.).</t>
  </si>
  <si>
    <t>2.6 Regular reporting of sporting achievements in assemblies &amp; newsletters.</t>
  </si>
  <si>
    <t>See 4.6</t>
  </si>
  <si>
    <t>Parents continuing to support sporting competitions and festivals in sufficient numbers to allow these to proceed. Increased pool of DBS-checked parents available to support children at events.</t>
  </si>
  <si>
    <r>
      <t xml:space="preserve">Key indicator 2: </t>
    </r>
    <r>
      <rPr>
        <sz val="8"/>
        <color rgb="FF0057A0"/>
        <rFont val="Calibri"/>
        <family val="2"/>
        <scheme val="minor"/>
      </rPr>
      <t>The profile of PE and sport being raised across the school as a tool for whole school improvement</t>
    </r>
  </si>
  <si>
    <r>
      <t xml:space="preserve">Key indicator 3: </t>
    </r>
    <r>
      <rPr>
        <sz val="8"/>
        <color rgb="FF0057A0"/>
        <rFont val="Calibri"/>
        <family val="2"/>
        <scheme val="minor"/>
      </rPr>
      <t>Increased confidence, knowledge and skills of all staff in teaching PE and sport</t>
    </r>
  </si>
  <si>
    <r>
      <t xml:space="preserve">Key indicator 4: </t>
    </r>
    <r>
      <rPr>
        <sz val="8"/>
        <color rgb="FF0057A0"/>
        <rFont val="Calibri"/>
        <family val="2"/>
        <scheme val="minor"/>
      </rPr>
      <t>Broader experience of a range of sports and activities offered to all pupils</t>
    </r>
  </si>
  <si>
    <r>
      <t xml:space="preserve">Key indicator 5: </t>
    </r>
    <r>
      <rPr>
        <sz val="8"/>
        <color rgb="FF0057A0"/>
        <rFont val="Calibri"/>
        <family val="2"/>
        <scheme val="minor"/>
      </rPr>
      <t>Increased participation in competitive sport</t>
    </r>
  </si>
  <si>
    <r>
      <t>Key indicator 6: S</t>
    </r>
    <r>
      <rPr>
        <sz val="8"/>
        <color rgb="FF0057A0"/>
        <rFont val="Calibri"/>
        <family val="2"/>
        <scheme val="minor"/>
      </rPr>
      <t>wimming and water safety</t>
    </r>
  </si>
  <si>
    <t>3.6 Identify and set targets for HA chn/chn who are not achieving.</t>
  </si>
  <si>
    <t>Prepare and support the children to take part in competitive events, in order to build their confidence and sense of pride in their achievements. Use successes as a focus to encourage less active children to take part and develop their own active lifestyles.</t>
  </si>
  <si>
    <t>1.3 Identify DSEN pupils (those with Early healthcare plans) and ‘on alert’ pupils, discuss individual PE needs with class teachers &amp; identify whether enhanced provision is required.</t>
  </si>
  <si>
    <t>£</t>
  </si>
  <si>
    <t>2.3 Continue to develop our links with Chivenor Marine base (school feeder area).</t>
  </si>
  <si>
    <t>2.4 Continue to develop links with local sports clubs. Promote local sports clubs and local out-of-school activities that the children can participate in (e.g. soccer schools).</t>
  </si>
  <si>
    <t>Individual teachers identifying and setting targets. G&amp;T children identified for additional events.</t>
  </si>
  <si>
    <t>4.1 Continue to offer a wide range of active clubs.</t>
  </si>
  <si>
    <t>5.2  Ensure active clubs are linked to inter-school competitions (e.g. netball, football, running) wherever possible.</t>
  </si>
  <si>
    <t>5.3  Keep track of all children participating in extra events and competitions to ensure these are offered to a range of children.</t>
  </si>
  <si>
    <t>5.5 Contribution towards BLC PLT coordination budget (KI 4 and KI 5).</t>
  </si>
  <si>
    <t>f</t>
  </si>
  <si>
    <t>Register kept of all children competiting in competitive events throughout the year.</t>
  </si>
  <si>
    <r>
      <rPr>
        <sz val="11"/>
        <color theme="8" tint="-0.499984740745262"/>
        <rFont val="Calibri"/>
        <family val="2"/>
        <scheme val="minor"/>
      </rPr>
      <t>M</t>
    </r>
    <r>
      <rPr>
        <sz val="10"/>
        <color theme="8" tint="-0.499984740745262"/>
        <rFont val="Calibri"/>
        <family val="2"/>
        <scheme val="minor"/>
      </rPr>
      <t>eeting national curriculum standards for swimming and water safety</t>
    </r>
  </si>
  <si>
    <t>Percentage of Year 6 pupils that could swim competently, confidently and proficiently over a distance of at least 25 metres when they left school at the end of the last academic year.</t>
  </si>
  <si>
    <t>Percentage of Year 6 pupils that could use a range of strokes effectively (e.g. front crawl, backstroke and breaststroke) when they left school at the end of the last academic year.</t>
  </si>
  <si>
    <t>Percentage of Year 6 pupils that could perform safe self-rescue in different water-based situations when they left school at the end of the last academic year.</t>
  </si>
  <si>
    <t>Were Primary PE and Sport Premium funding used to provide additional provision for swimming (over and above national curriculum requirements)?</t>
  </si>
  <si>
    <t>PE kit audit to be undertaken to identify items needing replacing.</t>
  </si>
  <si>
    <r>
      <rPr>
        <b/>
        <sz val="16"/>
        <rFont val="Calibri"/>
        <family val="2"/>
        <scheme val="minor"/>
      </rPr>
      <t>SOUTHMEAD PRIMARY SCHOOL: PE &amp; SPORT SPENDING 2019/20</t>
    </r>
    <r>
      <rPr>
        <b/>
        <sz val="12"/>
        <rFont val="Calibri"/>
        <family val="2"/>
        <scheme val="minor"/>
      </rPr>
      <t xml:space="preserve">
EVIDENCE OF IMPACT &amp; BUDGET RECONCILIATION</t>
    </r>
  </si>
  <si>
    <t>2.2 PE coordinator to liaise with MTA Supervisor and lead MTAs to ensure volleysport is being regularly led by volleysport leaders as a regular lunchtime activity. New volleysport net to be ordered for lunchtime use.</t>
  </si>
  <si>
    <t>2.5 Review the number of inter-school festivals / competitions being offered/attended through regular PLT meetings with schools across the Braunton Learning Co-opeerative Trust.</t>
  </si>
  <si>
    <t>3.3 Selected lesson observations &amp; pupil progress assessment.</t>
  </si>
  <si>
    <t xml:space="preserve">3.5 Collate, analyse &amp; report whole school assessment data. </t>
  </si>
  <si>
    <t xml:space="preserve">Further audit completed to identify new / replacement equipment required. </t>
  </si>
  <si>
    <t xml:space="preserve">Range of active clubs offered during Autumn and Spring 19-20: KS1 Skills to Play, KS2 Girls and Boys Football,  Tennis, Tag Rugby, Cross Country,  Aikido,  Zumba, Basketball, Golf, Netball, Gymnastics. </t>
  </si>
  <si>
    <t>Where feasible, the majority of teaching staff involved in the running of either lunchtime or after school clubs during academic year.</t>
  </si>
  <si>
    <t>4.3 Partnership with external club providers (e.g. Living Aikido Club, Saunton Golf Club, Devonshire tennis Academy).</t>
  </si>
  <si>
    <t>4.4 Pursue opportunities for taster days for a range of different sports that are not part of the curriculum or part of the school’s club offering (e.g. martial arts).</t>
  </si>
  <si>
    <t>5.1  Sustain attendance at local competitive (i.e. selective) events (number of events and children attending). PE Co-ordinator to liaise effectively with class teachers / parent helpers to ensure sufficient adult cover is available.</t>
  </si>
  <si>
    <t xml:space="preserve">Attendance at c.20 local competitive events throughout the year, from very small mini red tennis events, to large aquathlons. First place achieved at Braunton Co-operative Trust swimming gala and podium places achieved at the Stephens Shield. </t>
  </si>
  <si>
    <t xml:space="preserve">Data to inform selection for competitive events from clubs. Use of selection data will ensure selection of competitive teams resulting in positive outcomes at sporting events. </t>
  </si>
  <si>
    <t>5.4 Advertise for Parents Sports Leaders to help lead and co-ordinate attendance at smaller team competitive events.</t>
  </si>
  <si>
    <t xml:space="preserve">6.1 Curricular swimming: Yr3a Autumn term, Yr3b Spring term. </t>
  </si>
  <si>
    <t>Year 3 cohort receiving swimming lessons during Autumn and Spring terms (regardless of ability) with opportunity to practise range of water-based skills.</t>
  </si>
  <si>
    <t xml:space="preserve">Selection event organised to match pupils to their best events to optimise overall competitiveness of school team. Southmead retained first place from the previous year. </t>
  </si>
  <si>
    <t>4.5 Part fund a new sound system to be used in school for morning 'Wake and Shake' prgramme</t>
  </si>
  <si>
    <t>1.2 Suitable additional activities to be identified by P.E Co-ordinator that will engage inactive / disadvantaged children.</t>
  </si>
  <si>
    <t>1.4 All teaching staff to ensure that all PE teaching is inclusive of all abilities.</t>
  </si>
  <si>
    <t>1.5 Equipment to be reviewed by MTAs / P.E. Co-ordinator to ensure it adequately supports provision of structured lunchtime activities supervised by MTAs</t>
  </si>
  <si>
    <t xml:space="preserve">1.6 PE coordinator to ensure suggested Take 10 activities are available on school shared server to help integrate Take 10 activities into daily learning routine. </t>
  </si>
  <si>
    <t>1.7 Review availability of spare PE kit for each cohort to encourage full participation in all PE lessons and physical activities and purchase as necessary</t>
  </si>
  <si>
    <t>3.7 Liaise with Chance to Shine cricket programme for deliver one off cricket lessons and associated CPD to teachers during Summer term</t>
  </si>
  <si>
    <t>3.8 Ensure that school equipment is sound and that enough equipment is available &amp; stored appropriately.</t>
  </si>
  <si>
    <t>3.1 Continue to deliver Real PE grogramme to engage all children</t>
  </si>
  <si>
    <t xml:space="preserve">3.2 Complete staff audit to ascertain current skill / confidence levels in delivery of required range of P.E activities. </t>
  </si>
  <si>
    <t>Real PE and Real gym delivered across all cohorts with full pupil participation</t>
  </si>
  <si>
    <t xml:space="preserve">6.4 Continue to assess swimming levels across KS2 (Yr4/5/6: Autumn term). Identify children to compete in inter-school events. </t>
  </si>
  <si>
    <t xml:space="preserve">10 week swimming programme completed for one class and 8 weeks for other class due to school closures (Covid19). No budget allocated: curricular swimming is funded centrally. 51% of pupils able to swim 25m+ and meeting minimum NC requirements. </t>
  </si>
  <si>
    <t>Lessons to continue as part of school PE programme.</t>
  </si>
  <si>
    <t>Children identified from Years 4, 5 and 6 from existing swimming data who are unable to swim 25m but no lessons due to Covid 19</t>
  </si>
  <si>
    <t>Consider running selection event prior to 2020-21 swimming gala.</t>
  </si>
  <si>
    <t>Sound system used to encourage structured activity before and during school day. Impact not yet realised due to Covid 19 school closure.</t>
  </si>
  <si>
    <t>Clubs successfully run in partnership with  Saunton Golf Club, Braunton Aikido, Devon Tennis Academy and David Roper Basketball, up to end of Spring term.</t>
  </si>
  <si>
    <t>Wake and shake programme to be pursued further for 2020-21.</t>
  </si>
  <si>
    <t xml:space="preserve">First survey completed at beginning of Spring term 2020. Second survey and additional activities for pupils identified as inactive not competed/run due to to School Covid19 closure. </t>
  </si>
  <si>
    <t>Pupils identified from first survey to be targeted during Autumn term of 2020-21 for suitable activity opportunities.</t>
  </si>
  <si>
    <t>P.E. Co-ordinator unable to pursue potential golf, basketball and skateboarding and scooting activity day to take place in Spring/Summer term due to school Covid19 closure.</t>
  </si>
  <si>
    <t>Liaised with SENDCo and class teachers as necessary.   5 children attended North Devon Ability Games to participate in range of suitable activities.                                                     All teaching staff have ensured Real PE is taught to ensure inclusion of all abilities and progress by all is celebrated.</t>
  </si>
  <si>
    <t>Further opportunities to be pursued for 2020/21</t>
  </si>
  <si>
    <t>PE audit to be completed to identify degree of confidence teaching real PE scheme and arrange further CPD as necessary.</t>
  </si>
  <si>
    <t xml:space="preserve">P.E Co-ordinator has added 'Just Dance' activities to shared folder for teachers to use for learning breaks. </t>
  </si>
  <si>
    <t>Equipment audit to be undertaken to ensure sufficient for current academic year. KS2 lunchtime programme to be pursued for 2020-21.</t>
  </si>
  <si>
    <t>Pursue potential for regular Take 10 breaks to be included as part of daily learning timetable.</t>
  </si>
  <si>
    <t>C/F to 2020-21 academic year</t>
  </si>
  <si>
    <t>1.8 Identify six children from Year 6,  considered to be giffted and talented at PE, to represent Southmead at Co-operative Trust Year 6 G&amp;T selection event held at Braunton Academy</t>
  </si>
  <si>
    <t>Two children selected for Gifted and Talented scheme but only one event attended due to Covid19 school closures.</t>
  </si>
  <si>
    <t xml:space="preserve">Selection process to be repeated for 2020-21 academic year as soon as details of Gifted and Talented programme known. </t>
  </si>
  <si>
    <t xml:space="preserve">Consider volleysport as part of carousel of lunchtime activites for next academic year. Suitable pupils to be identified for volleysport leader training once event is organised. </t>
  </si>
  <si>
    <t xml:space="preserve">Shelter tents provided in school by Marine Base to support outside activities and class 'picnics' for Year 2, 3 4 and 5 cohorts during revised school opening in Summer term 2. </t>
  </si>
  <si>
    <t>To continue in next academic year</t>
  </si>
  <si>
    <t>Links to be maintained for next academic year.</t>
  </si>
  <si>
    <t xml:space="preserve">Liaison by PE Co-ordinator with all relavant cohorts has ensured that all festivals being offered have been attended. </t>
  </si>
  <si>
    <t>Provisional timetable being compiled for next academic year according to current DfE Covid19 guidelines. To be reviewed as guidelines change.</t>
  </si>
  <si>
    <t>Regular reporting in assemblies, newsletters and noticeboard outside front entrance throughout the year.</t>
  </si>
  <si>
    <t>To continue</t>
  </si>
  <si>
    <t xml:space="preserve">Programme to continue and CPD to be pursued to refresh teacher knowledge. </t>
  </si>
  <si>
    <t>Not completed</t>
  </si>
  <si>
    <t>C/F to next academic year</t>
  </si>
  <si>
    <t>Model sheets to be shared with staff during insets at beginning of next academic year.</t>
  </si>
  <si>
    <t xml:space="preserve">Not completed due to revised Covid19 school guidance. </t>
  </si>
  <si>
    <t>Inside/outside storage areas to be clearly labelled at beginning of Autumn term 2020-21</t>
  </si>
  <si>
    <t>Clubs to be pursued and organised in accordance with current Covid19 school guidance for next academic year.</t>
  </si>
  <si>
    <t>External providers to be contacted for 2020-21 academic year in line with with current Covid19 school guidance for next academic year.</t>
  </si>
  <si>
    <t>Festivals organised for all year groups: Eg. EYFS/Yr1 multiskills; Yr 5 Dance; Yr4 Tag Rugby; Yr1/2/Yr4 Tennis festivals. Unfortunately all Summer festivals cancelled due to Covid 19 revised school procedures.</t>
  </si>
  <si>
    <t>Two meetings attended during Autumn and Sprng terms. throughout the year</t>
  </si>
  <si>
    <t>Dates for further meetings to be arranged for next academic year.</t>
  </si>
  <si>
    <t>Contrinution to be agreed for 2020-21 academic year.</t>
  </si>
  <si>
    <t xml:space="preserve">To continue in next academic year. </t>
  </si>
  <si>
    <t xml:space="preserve">Further advertisement for Parent Sport Leaders to be sent at beginning of next acaemic year. </t>
  </si>
  <si>
    <r>
      <t xml:space="preserve">Academic Year: </t>
    </r>
    <r>
      <rPr>
        <sz val="8"/>
        <color rgb="FF231F20"/>
        <rFont val="Calibri"/>
        <family val="2"/>
        <scheme val="minor"/>
      </rPr>
      <t>2019/20</t>
    </r>
  </si>
  <si>
    <t>Date Updated:  9th July, 2020</t>
  </si>
  <si>
    <t xml:space="preserve">3.4 P.E co-ordinator to create model assessment sheets and personal best sheets to share with staff at inset.  </t>
  </si>
  <si>
    <t>Provisional timetable being compiled for next academic year according to current DfE Covid19 guidelines. To be reviewed as necessary when/if  guidelines change.</t>
  </si>
  <si>
    <t>Children from Year 5 and Year 4 to be included in top-up prgramme for 2020-21.</t>
  </si>
  <si>
    <t xml:space="preserve">Model assessment sheets and Personal Best sheets completed for selected units of Real P.E. ready to be shared with staff. </t>
  </si>
  <si>
    <t>Additional equipment ordered and structured activities organised for KS1 and KS2  playgrounds. Goals purchased for field and lines marked to create two football pitches to encourage  organised activity during breaktimes.</t>
  </si>
  <si>
    <t>Unable to organise taster days due to Covid19 school closures.</t>
  </si>
  <si>
    <t>Volleysport activities being offered as part of carousel of daily organised activities. Existing volleysport leaders using skills throughout the year, helping to lead warm up sessions/share skills/games, in classes across KS2. Volleysport leader training for six Year 5 children not run due to Covid19 school closures. Playleader employed to organise lunchtime activities.</t>
  </si>
  <si>
    <t>No</t>
  </si>
  <si>
    <t>Due to Covid 19 school closures, no top-up swimming could be provided and assessment s could not take place for 8 Yr 6 pupils who were new starters since the previous swimming assessment.</t>
  </si>
  <si>
    <t>Data provided is for the 43 Yr 6 pupils for which swimming ability was known.</t>
  </si>
  <si>
    <t>4.6 Participate in whole cohort sporting festivals arranged within Braunton Learning Community</t>
  </si>
  <si>
    <t>4.7P.E. Co-ordinator to attend four BLC PE leader meetings throughout the year regarding co-ordination of PE events and CPD opportunities</t>
  </si>
  <si>
    <t>4.8 Contribution towards BLC PLT coordination budget (split between  KI 4 and KI 5).</t>
  </si>
</sst>
</file>

<file path=xl/styles.xml><?xml version="1.0" encoding="utf-8"?>
<styleSheet xmlns="http://schemas.openxmlformats.org/spreadsheetml/2006/main">
  <numFmts count="3">
    <numFmt numFmtId="6" formatCode="&quot;£&quot;#,##0;[Red]\-&quot;£&quot;#,##0"/>
    <numFmt numFmtId="164" formatCode="&quot;£&quot;#,##0.00"/>
    <numFmt numFmtId="165" formatCode="_-[$£-809]* #,##0.00_-;\-[$£-809]* #,##0.00_-;_-[$£-809]* &quot;-&quot;??_-;_-@_-"/>
  </numFmts>
  <fonts count="17">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sz val="8"/>
      <color rgb="FF231F20"/>
      <name val="Calibri"/>
      <family val="2"/>
      <scheme val="minor"/>
    </font>
    <font>
      <sz val="8"/>
      <color theme="1"/>
      <name val="Times New Roman"/>
      <family val="1"/>
    </font>
    <font>
      <b/>
      <sz val="8"/>
      <color rgb="FF0057A0"/>
      <name val="Calibri"/>
      <family val="2"/>
      <scheme val="minor"/>
    </font>
    <font>
      <sz val="8"/>
      <color rgb="FF0057A0"/>
      <name val="Calibri"/>
      <family val="2"/>
      <scheme val="minor"/>
    </font>
    <font>
      <u/>
      <sz val="8"/>
      <color rgb="FF0057A0"/>
      <name val="Calibri"/>
      <family val="2"/>
      <scheme val="minor"/>
    </font>
    <font>
      <b/>
      <sz val="8"/>
      <color rgb="FF231F20"/>
      <name val="Calibri"/>
      <family val="2"/>
      <scheme val="minor"/>
    </font>
    <font>
      <sz val="8"/>
      <name val="Calibri"/>
      <family val="2"/>
      <scheme val="minor"/>
    </font>
    <font>
      <b/>
      <sz val="8"/>
      <color theme="4" tint="-0.499984740745262"/>
      <name val="Calibri"/>
      <family val="2"/>
      <scheme val="minor"/>
    </font>
    <font>
      <b/>
      <sz val="10"/>
      <color theme="0"/>
      <name val="Calibri"/>
      <family val="2"/>
      <scheme val="minor"/>
    </font>
    <font>
      <b/>
      <sz val="12"/>
      <name val="Calibri"/>
      <family val="2"/>
      <scheme val="minor"/>
    </font>
    <font>
      <b/>
      <sz val="16"/>
      <name val="Calibri"/>
      <family val="2"/>
      <scheme val="minor"/>
    </font>
    <font>
      <sz val="11"/>
      <color theme="8" tint="-0.499984740745262"/>
      <name val="Calibri"/>
      <family val="2"/>
      <scheme val="minor"/>
    </font>
    <font>
      <sz val="10"/>
      <color theme="8" tint="-0.499984740745262"/>
      <name val="Calibri"/>
      <family val="2"/>
      <scheme val="minor"/>
    </font>
  </fonts>
  <fills count="5">
    <fill>
      <patternFill patternType="none"/>
    </fill>
    <fill>
      <patternFill patternType="gray125"/>
    </fill>
    <fill>
      <patternFill patternType="solid">
        <fgColor rgb="FF66FF99"/>
        <bgColor indexed="64"/>
      </patternFill>
    </fill>
    <fill>
      <patternFill patternType="solid">
        <fgColor theme="0" tint="-0.249977111117893"/>
        <bgColor indexed="64"/>
      </patternFill>
    </fill>
    <fill>
      <patternFill patternType="solid">
        <fgColor theme="5" tint="0.39994506668294322"/>
        <bgColor indexed="64"/>
      </patternFill>
    </fill>
  </fills>
  <borders count="59">
    <border>
      <left/>
      <right/>
      <top/>
      <bottom/>
      <diagonal/>
    </border>
    <border>
      <left/>
      <right/>
      <top/>
      <bottom style="medium">
        <color rgb="FF231F20"/>
      </bottom>
      <diagonal/>
    </border>
    <border>
      <left/>
      <right style="medium">
        <color rgb="FF231F20"/>
      </right>
      <top/>
      <bottom/>
      <diagonal/>
    </border>
    <border>
      <left/>
      <right style="medium">
        <color rgb="FF231F20"/>
      </right>
      <top/>
      <bottom style="medium">
        <color rgb="FF231F2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rgb="FF231F2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231F20"/>
      </bottom>
      <diagonal/>
    </border>
    <border>
      <left style="medium">
        <color indexed="64"/>
      </left>
      <right style="medium">
        <color indexed="64"/>
      </right>
      <top/>
      <bottom style="medium">
        <color rgb="FF231F20"/>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rgb="FF231F20"/>
      </right>
      <top/>
      <bottom/>
      <diagonal/>
    </border>
    <border>
      <left/>
      <right style="medium">
        <color indexed="64"/>
      </right>
      <top/>
      <bottom style="medium">
        <color indexed="64"/>
      </bottom>
      <diagonal/>
    </border>
    <border>
      <left style="medium">
        <color indexed="64"/>
      </left>
      <right/>
      <top style="medium">
        <color rgb="FF231F20"/>
      </top>
      <bottom/>
      <diagonal/>
    </border>
    <border>
      <left/>
      <right style="medium">
        <color indexed="64"/>
      </right>
      <top/>
      <bottom style="medium">
        <color rgb="FF231F20"/>
      </bottom>
      <diagonal/>
    </border>
    <border>
      <left style="medium">
        <color indexed="64"/>
      </left>
      <right/>
      <top/>
      <bottom style="medium">
        <color rgb="FF231F20"/>
      </bottom>
      <diagonal/>
    </border>
    <border>
      <left style="medium">
        <color indexed="64"/>
      </left>
      <right style="medium">
        <color rgb="FF231F20"/>
      </right>
      <top/>
      <bottom style="medium">
        <color rgb="FF231F20"/>
      </bottom>
      <diagonal/>
    </border>
    <border>
      <left style="medium">
        <color indexed="64"/>
      </left>
      <right style="medium">
        <color rgb="FF231F20"/>
      </right>
      <top style="medium">
        <color rgb="FF231F20"/>
      </top>
      <bottom/>
      <diagonal/>
    </border>
    <border>
      <left style="medium">
        <color indexed="64"/>
      </left>
      <right style="medium">
        <color rgb="FF231F20"/>
      </right>
      <top style="medium">
        <color rgb="FF231F20"/>
      </top>
      <bottom style="hair">
        <color indexed="64"/>
      </bottom>
      <diagonal/>
    </border>
    <border>
      <left/>
      <right/>
      <top/>
      <bottom style="hair">
        <color indexed="64"/>
      </bottom>
      <diagonal/>
    </border>
    <border>
      <left style="medium">
        <color indexed="64"/>
      </left>
      <right style="medium">
        <color indexed="64"/>
      </right>
      <top style="medium">
        <color rgb="FF231F20"/>
      </top>
      <bottom style="hair">
        <color indexed="64"/>
      </bottom>
      <diagonal/>
    </border>
    <border>
      <left style="medium">
        <color indexed="64"/>
      </left>
      <right style="medium">
        <color indexed="64"/>
      </right>
      <top style="thin">
        <color theme="0" tint="-0.249977111117893"/>
      </top>
      <bottom style="hair">
        <color indexed="64"/>
      </bottom>
      <diagonal/>
    </border>
    <border>
      <left/>
      <right style="medium">
        <color rgb="FF231F20"/>
      </right>
      <top/>
      <bottom style="hair">
        <color indexed="64"/>
      </bottom>
      <diagonal/>
    </border>
    <border>
      <left style="medium">
        <color rgb="FF231F20"/>
      </left>
      <right style="medium">
        <color indexed="64"/>
      </right>
      <top style="medium">
        <color rgb="FF231F20"/>
      </top>
      <bottom style="hair">
        <color indexed="64"/>
      </bottom>
      <diagonal/>
    </border>
    <border>
      <left style="medium">
        <color indexed="64"/>
      </left>
      <right style="medium">
        <color rgb="FF231F20"/>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rgb="FF231F20"/>
      </right>
      <top style="hair">
        <color indexed="64"/>
      </top>
      <bottom style="hair">
        <color indexed="64"/>
      </bottom>
      <diagonal/>
    </border>
    <border>
      <left style="medium">
        <color rgb="FF231F20"/>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rgb="FF231F20"/>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rgb="FF231F20"/>
      </left>
      <right style="medium">
        <color indexed="64"/>
      </right>
      <top style="hair">
        <color indexed="64"/>
      </top>
      <bottom style="medium">
        <color indexed="64"/>
      </bottom>
      <diagonal/>
    </border>
    <border>
      <left style="medium">
        <color indexed="64"/>
      </left>
      <right/>
      <top style="medium">
        <color rgb="FF231F20"/>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medium">
        <color rgb="FF231F20"/>
      </right>
      <top/>
      <bottom style="hair">
        <color indexed="64"/>
      </bottom>
      <diagonal/>
    </border>
    <border>
      <left style="medium">
        <color rgb="FF231F20"/>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medium">
        <color rgb="FF231F20"/>
      </right>
      <top style="hair">
        <color indexed="64"/>
      </top>
      <bottom/>
      <diagonal/>
    </border>
    <border>
      <left/>
      <right/>
      <top style="hair">
        <color indexed="64"/>
      </top>
      <bottom/>
      <diagonal/>
    </border>
    <border>
      <left style="medium">
        <color rgb="FF231F20"/>
      </left>
      <right style="medium">
        <color indexed="64"/>
      </right>
      <top style="hair">
        <color indexed="64"/>
      </top>
      <bottom/>
      <diagonal/>
    </border>
    <border>
      <left style="medium">
        <color rgb="FF231F20"/>
      </left>
      <right style="medium">
        <color indexed="64"/>
      </right>
      <top style="medium">
        <color rgb="FF231F20"/>
      </top>
      <bottom/>
      <diagonal/>
    </border>
  </borders>
  <cellStyleXfs count="5">
    <xf numFmtId="0" fontId="0" fillId="0" borderId="0"/>
    <xf numFmtId="9" fontId="1" fillId="0" borderId="0" applyFont="0" applyFill="0" applyBorder="0" applyAlignment="0" applyProtection="0"/>
    <xf numFmtId="0" fontId="15" fillId="0" borderId="0" applyFont="0"/>
    <xf numFmtId="0" fontId="15" fillId="0" borderId="0" applyFont="0" applyFill="0"/>
    <xf numFmtId="0" fontId="15" fillId="0" borderId="4" applyFont="0"/>
  </cellStyleXfs>
  <cellXfs count="132">
    <xf numFmtId="0" fontId="0" fillId="0" borderId="0" xfId="0"/>
    <xf numFmtId="0" fontId="2" fillId="0" borderId="0" xfId="0" applyFont="1"/>
    <xf numFmtId="0" fontId="5" fillId="0" borderId="7" xfId="0" applyFont="1" applyFill="1" applyBorder="1" applyAlignment="1">
      <alignment vertical="center" wrapText="1"/>
    </xf>
    <xf numFmtId="0" fontId="3" fillId="0" borderId="4" xfId="0" applyFont="1" applyFill="1" applyBorder="1"/>
    <xf numFmtId="164" fontId="3" fillId="2" borderId="4" xfId="0" applyNumberFormat="1" applyFont="1" applyFill="1" applyBorder="1"/>
    <xf numFmtId="0" fontId="5" fillId="0" borderId="8" xfId="0" applyFont="1" applyFill="1" applyBorder="1" applyAlignment="1">
      <alignment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21" xfId="0" applyFont="1" applyBorder="1" applyAlignment="1">
      <alignment vertical="center" wrapText="1"/>
    </xf>
    <xf numFmtId="0" fontId="5" fillId="3" borderId="13" xfId="0" applyFont="1" applyFill="1" applyBorder="1" applyAlignment="1">
      <alignment vertical="center" wrapText="1"/>
    </xf>
    <xf numFmtId="165" fontId="5" fillId="3" borderId="20" xfId="0" applyNumberFormat="1" applyFont="1" applyFill="1" applyBorder="1" applyAlignment="1">
      <alignment vertical="center" wrapText="1"/>
    </xf>
    <xf numFmtId="0" fontId="5" fillId="3" borderId="20" xfId="0" applyFont="1" applyFill="1" applyBorder="1" applyAlignment="1">
      <alignment vertical="center" wrapText="1"/>
    </xf>
    <xf numFmtId="0" fontId="5" fillId="3" borderId="10" xfId="0" applyFont="1" applyFill="1" applyBorder="1" applyAlignment="1">
      <alignment vertical="center" wrapText="1"/>
    </xf>
    <xf numFmtId="0" fontId="4" fillId="0" borderId="4" xfId="0" applyFont="1" applyBorder="1" applyAlignment="1">
      <alignment vertical="center" wrapText="1"/>
    </xf>
    <xf numFmtId="0" fontId="4" fillId="0" borderId="11" xfId="0" applyFont="1" applyBorder="1" applyAlignment="1">
      <alignment horizontal="center" vertical="center" wrapText="1"/>
    </xf>
    <xf numFmtId="164" fontId="4" fillId="2" borderId="12"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11" fillId="0" borderId="0" xfId="0" applyFont="1"/>
    <xf numFmtId="165" fontId="4" fillId="0" borderId="9" xfId="0" applyNumberFormat="1" applyFont="1" applyFill="1" applyBorder="1" applyAlignment="1">
      <alignment vertical="center" wrapText="1"/>
    </xf>
    <xf numFmtId="165" fontId="4" fillId="0" borderId="10" xfId="0" applyNumberFormat="1" applyFont="1" applyFill="1" applyBorder="1" applyAlignment="1">
      <alignment vertical="center" wrapText="1"/>
    </xf>
    <xf numFmtId="10" fontId="4" fillId="2" borderId="8" xfId="0" applyNumberFormat="1" applyFont="1" applyFill="1" applyBorder="1" applyAlignment="1">
      <alignment horizontal="center" vertical="center" wrapText="1"/>
    </xf>
    <xf numFmtId="0" fontId="12" fillId="0" borderId="6" xfId="0" applyFont="1" applyFill="1" applyBorder="1" applyAlignment="1"/>
    <xf numFmtId="0" fontId="12" fillId="0" borderId="7" xfId="0" applyFont="1" applyFill="1" applyBorder="1" applyAlignment="1"/>
    <xf numFmtId="164" fontId="3" fillId="3" borderId="4" xfId="0" applyNumberFormat="1" applyFont="1" applyFill="1" applyBorder="1"/>
    <xf numFmtId="0" fontId="4" fillId="0" borderId="24" xfId="0" applyFont="1" applyBorder="1" applyAlignment="1">
      <alignment horizontal="center" vertical="center" wrapText="1"/>
    </xf>
    <xf numFmtId="164" fontId="4" fillId="2" borderId="24" xfId="0" applyNumberFormat="1" applyFont="1" applyFill="1" applyBorder="1" applyAlignment="1">
      <alignment horizontal="center" vertical="center" wrapText="1"/>
    </xf>
    <xf numFmtId="10" fontId="4" fillId="2" borderId="24" xfId="0" applyNumberFormat="1" applyFont="1" applyFill="1" applyBorder="1" applyAlignment="1">
      <alignment horizontal="center" vertical="center" wrapText="1"/>
    </xf>
    <xf numFmtId="0" fontId="4" fillId="0" borderId="26" xfId="0" applyFont="1" applyBorder="1" applyAlignment="1">
      <alignment vertical="center" wrapText="1"/>
    </xf>
    <xf numFmtId="0" fontId="4" fillId="0" borderId="24" xfId="0" applyFont="1" applyBorder="1" applyAlignment="1">
      <alignment vertical="center" wrapText="1"/>
    </xf>
    <xf numFmtId="0" fontId="2" fillId="0" borderId="0" xfId="0" applyFont="1" applyAlignment="1">
      <alignment wrapText="1"/>
    </xf>
    <xf numFmtId="0" fontId="2" fillId="0" borderId="0" xfId="0" applyFont="1" applyAlignment="1"/>
    <xf numFmtId="0" fontId="0" fillId="0" borderId="0" xfId="0" applyFill="1" applyBorder="1"/>
    <xf numFmtId="0" fontId="2" fillId="0" borderId="0" xfId="0" applyFont="1" applyAlignment="1">
      <alignment vertical="top" wrapText="1"/>
    </xf>
    <xf numFmtId="0" fontId="4" fillId="0" borderId="29" xfId="0" applyFont="1" applyBorder="1" applyAlignment="1">
      <alignment vertical="center" wrapText="1"/>
    </xf>
    <xf numFmtId="165" fontId="10" fillId="0" borderId="31" xfId="0" applyNumberFormat="1" applyFont="1" applyFill="1" applyBorder="1" applyAlignment="1">
      <alignment vertical="center" wrapText="1"/>
    </xf>
    <xf numFmtId="0" fontId="4" fillId="0" borderId="32" xfId="0" applyFont="1" applyFill="1" applyBorder="1" applyAlignment="1">
      <alignment vertical="center" wrapText="1"/>
    </xf>
    <xf numFmtId="0" fontId="4" fillId="0" borderId="35" xfId="0" applyFont="1" applyBorder="1" applyAlignment="1">
      <alignment vertical="center" wrapText="1"/>
    </xf>
    <xf numFmtId="165" fontId="10" fillId="0" borderId="36" xfId="0" applyNumberFormat="1" applyFont="1" applyFill="1" applyBorder="1" applyAlignment="1">
      <alignment vertical="center" wrapText="1"/>
    </xf>
    <xf numFmtId="0" fontId="4" fillId="0" borderId="37" xfId="0" applyFont="1" applyFill="1" applyBorder="1" applyAlignment="1">
      <alignment vertical="center" wrapText="1"/>
    </xf>
    <xf numFmtId="0" fontId="4" fillId="0" borderId="34" xfId="0" applyFont="1" applyBorder="1" applyAlignment="1">
      <alignment vertical="center" wrapText="1"/>
    </xf>
    <xf numFmtId="0" fontId="4" fillId="0" borderId="39" xfId="0" applyFont="1" applyBorder="1" applyAlignment="1">
      <alignment vertical="center" wrapText="1"/>
    </xf>
    <xf numFmtId="0" fontId="4" fillId="0" borderId="41" xfId="0" applyFont="1" applyBorder="1" applyAlignment="1">
      <alignment vertical="center" wrapText="1"/>
    </xf>
    <xf numFmtId="165" fontId="10" fillId="0" borderId="42" xfId="0" applyNumberFormat="1" applyFont="1" applyFill="1" applyBorder="1" applyAlignment="1">
      <alignment vertical="center" wrapText="1"/>
    </xf>
    <xf numFmtId="0" fontId="4" fillId="0" borderId="45" xfId="0" applyFont="1" applyBorder="1" applyAlignment="1">
      <alignment vertical="center" wrapText="1"/>
    </xf>
    <xf numFmtId="165" fontId="4" fillId="0" borderId="46" xfId="0" applyNumberFormat="1" applyFont="1" applyFill="1" applyBorder="1" applyAlignment="1">
      <alignment vertical="center" wrapText="1"/>
    </xf>
    <xf numFmtId="0" fontId="4" fillId="0" borderId="47" xfId="0" applyFont="1" applyBorder="1" applyAlignment="1">
      <alignment vertical="center" wrapText="1"/>
    </xf>
    <xf numFmtId="165" fontId="4" fillId="0" borderId="36" xfId="0" applyNumberFormat="1" applyFont="1" applyFill="1" applyBorder="1" applyAlignment="1">
      <alignment vertical="center" wrapText="1"/>
    </xf>
    <xf numFmtId="0" fontId="4" fillId="0" borderId="34" xfId="0" applyFont="1" applyBorder="1" applyAlignment="1">
      <alignment horizontal="left" vertical="center" wrapText="1"/>
    </xf>
    <xf numFmtId="0" fontId="4" fillId="0" borderId="40" xfId="0" applyFont="1" applyBorder="1" applyAlignment="1">
      <alignment horizontal="left" vertical="center" wrapText="1"/>
    </xf>
    <xf numFmtId="0" fontId="4" fillId="0" borderId="48" xfId="0" applyFont="1" applyBorder="1" applyAlignment="1">
      <alignment vertical="center" wrapText="1"/>
    </xf>
    <xf numFmtId="165" fontId="10" fillId="0" borderId="46" xfId="0" applyNumberFormat="1" applyFont="1" applyFill="1" applyBorder="1" applyAlignment="1">
      <alignment vertical="center" wrapText="1"/>
    </xf>
    <xf numFmtId="0" fontId="2" fillId="0" borderId="49" xfId="0" applyFont="1" applyBorder="1" applyAlignment="1">
      <alignment horizontal="left" vertical="center" wrapText="1"/>
    </xf>
    <xf numFmtId="0" fontId="2" fillId="0" borderId="36" xfId="0" applyFont="1" applyBorder="1" applyAlignment="1">
      <alignment horizontal="left" vertical="center" wrapText="1"/>
    </xf>
    <xf numFmtId="0" fontId="4" fillId="0" borderId="39" xfId="0" applyFont="1" applyBorder="1" applyAlignment="1">
      <alignment horizontal="left" vertical="center" wrapText="1"/>
    </xf>
    <xf numFmtId="0" fontId="2" fillId="0" borderId="42" xfId="0" applyFont="1" applyBorder="1" applyAlignment="1">
      <alignment horizontal="left" vertical="center" wrapText="1"/>
    </xf>
    <xf numFmtId="0" fontId="4" fillId="0" borderId="28" xfId="0" applyFont="1" applyBorder="1" applyAlignment="1">
      <alignment vertical="center" wrapText="1"/>
    </xf>
    <xf numFmtId="0" fontId="4" fillId="0" borderId="50" xfId="0" applyFont="1" applyBorder="1" applyAlignment="1">
      <alignment vertical="center" wrapText="1"/>
    </xf>
    <xf numFmtId="0" fontId="4" fillId="0" borderId="40" xfId="0" applyFont="1" applyBorder="1" applyAlignment="1">
      <alignment vertical="center" wrapText="1"/>
    </xf>
    <xf numFmtId="165" fontId="10" fillId="0" borderId="36" xfId="1" applyNumberFormat="1" applyFont="1" applyFill="1" applyBorder="1" applyAlignment="1">
      <alignment vertical="center" wrapText="1"/>
    </xf>
    <xf numFmtId="165" fontId="10" fillId="0" borderId="42" xfId="1" applyNumberFormat="1" applyFont="1" applyFill="1" applyBorder="1" applyAlignment="1">
      <alignment vertical="center" wrapText="1"/>
    </xf>
    <xf numFmtId="0" fontId="4" fillId="0" borderId="30" xfId="0" applyFont="1" applyFill="1" applyBorder="1" applyAlignment="1">
      <alignment horizontal="left" vertical="center" wrapText="1"/>
    </xf>
    <xf numFmtId="0" fontId="4" fillId="0" borderId="54" xfId="0" applyFont="1" applyBorder="1" applyAlignment="1">
      <alignment horizontal="left" vertical="center" wrapText="1"/>
    </xf>
    <xf numFmtId="0" fontId="4" fillId="0" borderId="56" xfId="0" applyFont="1" applyBorder="1" applyAlignment="1">
      <alignment vertical="center" wrapText="1"/>
    </xf>
    <xf numFmtId="165" fontId="10" fillId="0" borderId="53" xfId="0" applyNumberFormat="1" applyFont="1" applyFill="1" applyBorder="1" applyAlignment="1">
      <alignment vertical="center" wrapText="1"/>
    </xf>
    <xf numFmtId="0" fontId="4" fillId="0" borderId="55" xfId="0" applyFont="1" applyBorder="1" applyAlignment="1">
      <alignment vertical="center" wrapText="1"/>
    </xf>
    <xf numFmtId="0" fontId="4" fillId="0" borderId="54" xfId="0" applyFont="1" applyBorder="1" applyAlignment="1">
      <alignment vertical="center" wrapText="1"/>
    </xf>
    <xf numFmtId="0" fontId="4" fillId="0" borderId="56" xfId="0" applyFont="1" applyBorder="1" applyAlignment="1">
      <alignment horizontal="left" vertical="center" wrapText="1"/>
    </xf>
    <xf numFmtId="0" fontId="2" fillId="0" borderId="53" xfId="0" applyFont="1" applyBorder="1" applyAlignment="1">
      <alignment horizontal="left" vertical="center" wrapText="1"/>
    </xf>
    <xf numFmtId="0" fontId="4" fillId="0" borderId="34" xfId="0" applyFont="1" applyBorder="1" applyAlignment="1">
      <alignment horizontal="left" vertical="center" wrapText="1"/>
    </xf>
    <xf numFmtId="0" fontId="4" fillId="0" borderId="38"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4" fillId="0" borderId="34" xfId="0" applyFont="1" applyFill="1" applyBorder="1" applyAlignment="1">
      <alignment horizontal="left" vertical="center" wrapText="1"/>
    </xf>
    <xf numFmtId="9" fontId="2" fillId="0" borderId="0" xfId="0" applyNumberFormat="1" applyFont="1"/>
    <xf numFmtId="0" fontId="15" fillId="0" borderId="0" xfId="2" applyFont="1"/>
    <xf numFmtId="0" fontId="2" fillId="0" borderId="0" xfId="2" applyFont="1"/>
    <xf numFmtId="0" fontId="4" fillId="0" borderId="34"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34" xfId="0" applyFont="1" applyBorder="1" applyAlignment="1">
      <alignment horizontal="left" vertical="center" wrapText="1"/>
    </xf>
    <xf numFmtId="0" fontId="4" fillId="0" borderId="40" xfId="0" applyFont="1" applyBorder="1" applyAlignment="1">
      <alignment horizontal="left" vertical="center" wrapText="1"/>
    </xf>
    <xf numFmtId="0" fontId="4" fillId="0" borderId="35" xfId="0" applyFont="1" applyBorder="1" applyAlignment="1">
      <alignment horizontal="lef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6" fontId="4" fillId="0" borderId="7" xfId="0" applyNumberFormat="1" applyFont="1" applyBorder="1" applyAlignment="1">
      <alignment vertical="center" wrapText="1"/>
    </xf>
    <xf numFmtId="0" fontId="2" fillId="4" borderId="0" xfId="0" applyFont="1" applyFill="1"/>
    <xf numFmtId="0" fontId="10" fillId="0" borderId="0" xfId="0" applyFont="1"/>
    <xf numFmtId="0" fontId="4" fillId="0" borderId="58" xfId="0" applyFont="1" applyBorder="1" applyAlignment="1">
      <alignment vertical="center" wrapText="1"/>
    </xf>
    <xf numFmtId="0" fontId="0" fillId="0" borderId="52" xfId="0" applyBorder="1" applyAlignment="1">
      <alignment vertical="center" wrapText="1"/>
    </xf>
    <xf numFmtId="0" fontId="4" fillId="0" borderId="49" xfId="0" applyFont="1" applyBorder="1" applyAlignment="1">
      <alignment horizontal="left" vertical="center" wrapText="1"/>
    </xf>
    <xf numFmtId="0" fontId="4" fillId="0" borderId="36" xfId="0" applyFont="1" applyBorder="1" applyAlignment="1">
      <alignment horizontal="left" vertical="center" wrapText="1"/>
    </xf>
    <xf numFmtId="0" fontId="4" fillId="0" borderId="53" xfId="0" applyFont="1" applyBorder="1" applyAlignment="1">
      <alignment horizontal="left" vertical="center" wrapText="1"/>
    </xf>
    <xf numFmtId="0" fontId="4" fillId="0" borderId="3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57"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34" xfId="0" applyFont="1" applyBorder="1" applyAlignment="1">
      <alignment horizontal="left" vertical="center" wrapText="1"/>
    </xf>
    <xf numFmtId="0" fontId="4" fillId="0" borderId="33" xfId="0" applyFont="1" applyFill="1" applyBorder="1" applyAlignment="1">
      <alignment horizontal="left" vertical="center" wrapText="1"/>
    </xf>
    <xf numFmtId="0" fontId="13" fillId="0" borderId="15" xfId="0" applyFont="1" applyFill="1" applyBorder="1" applyAlignment="1">
      <alignment horizontal="center" wrapText="1"/>
    </xf>
    <xf numFmtId="0" fontId="13" fillId="0" borderId="16" xfId="0" applyFont="1" applyFill="1" applyBorder="1" applyAlignment="1">
      <alignment horizontal="center" wrapText="1"/>
    </xf>
    <xf numFmtId="0" fontId="13" fillId="0" borderId="17" xfId="0" applyFont="1" applyFill="1" applyBorder="1" applyAlignment="1">
      <alignment horizontal="center" wrapText="1"/>
    </xf>
    <xf numFmtId="0" fontId="13" fillId="0" borderId="18" xfId="0" applyFont="1" applyFill="1" applyBorder="1" applyAlignment="1">
      <alignment horizontal="center" wrapText="1"/>
    </xf>
    <xf numFmtId="0" fontId="13" fillId="0" borderId="0" xfId="0" applyFont="1" applyFill="1" applyBorder="1" applyAlignment="1">
      <alignment horizontal="center" wrapText="1"/>
    </xf>
    <xf numFmtId="0" fontId="13" fillId="0" borderId="19" xfId="0" applyFont="1" applyFill="1" applyBorder="1" applyAlignment="1">
      <alignment horizontal="center" wrapText="1"/>
    </xf>
    <xf numFmtId="0" fontId="13" fillId="0" borderId="14" xfId="0" applyFont="1" applyFill="1" applyBorder="1" applyAlignment="1">
      <alignment horizontal="center" wrapText="1"/>
    </xf>
    <xf numFmtId="0" fontId="13" fillId="0" borderId="5" xfId="0" applyFont="1" applyFill="1" applyBorder="1" applyAlignment="1">
      <alignment horizontal="center" wrapText="1"/>
    </xf>
    <xf numFmtId="0" fontId="13" fillId="0" borderId="22" xfId="0" applyFont="1" applyFill="1" applyBorder="1" applyAlignment="1">
      <alignment horizontal="center" wrapText="1"/>
    </xf>
    <xf numFmtId="164" fontId="4" fillId="0" borderId="33" xfId="0" applyNumberFormat="1" applyFont="1" applyFill="1" applyBorder="1" applyAlignment="1">
      <alignment horizontal="left" vertical="center" wrapText="1"/>
    </xf>
    <xf numFmtId="164" fontId="4" fillId="0" borderId="52" xfId="0" applyNumberFormat="1" applyFont="1" applyFill="1" applyBorder="1" applyAlignment="1">
      <alignment horizontal="left" vertical="center" wrapText="1"/>
    </xf>
    <xf numFmtId="164" fontId="4" fillId="0" borderId="38" xfId="0" applyNumberFormat="1" applyFont="1" applyFill="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4" fillId="0" borderId="55" xfId="0" applyFont="1" applyBorder="1" applyAlignment="1">
      <alignment horizontal="left" vertical="center" wrapText="1"/>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25" xfId="0" applyFont="1" applyBorder="1" applyAlignment="1">
      <alignment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23" xfId="0" applyFont="1" applyBorder="1" applyAlignment="1">
      <alignment vertical="center" wrapText="1"/>
    </xf>
    <xf numFmtId="0" fontId="4" fillId="0" borderId="51" xfId="0" applyFont="1" applyBorder="1" applyAlignment="1">
      <alignment horizontal="left" vertical="center" wrapText="1"/>
    </xf>
    <xf numFmtId="165" fontId="10" fillId="0" borderId="30" xfId="0" applyNumberFormat="1" applyFont="1" applyFill="1" applyBorder="1" applyAlignment="1">
      <alignment horizontal="center" vertical="center" wrapText="1"/>
    </xf>
    <xf numFmtId="165" fontId="10" fillId="0" borderId="46" xfId="0" applyNumberFormat="1" applyFont="1" applyFill="1" applyBorder="1" applyAlignment="1">
      <alignment horizontal="center" vertical="center" wrapText="1"/>
    </xf>
    <xf numFmtId="165" fontId="10" fillId="0" borderId="36" xfId="0" applyNumberFormat="1" applyFont="1" applyFill="1" applyBorder="1" applyAlignment="1">
      <alignment horizontal="center" vertical="center" wrapText="1"/>
    </xf>
    <xf numFmtId="0" fontId="4" fillId="0" borderId="44" xfId="0" applyFont="1" applyBorder="1" applyAlignment="1">
      <alignment horizontal="left" vertical="center" wrapText="1"/>
    </xf>
    <xf numFmtId="0" fontId="4" fillId="0" borderId="47" xfId="0" applyFont="1" applyBorder="1" applyAlignment="1">
      <alignment horizontal="left" vertical="center" wrapText="1"/>
    </xf>
    <xf numFmtId="0" fontId="4" fillId="0" borderId="27" xfId="0" applyFont="1" applyBorder="1" applyAlignment="1">
      <alignment horizontal="left" vertical="center" wrapText="1"/>
    </xf>
    <xf numFmtId="0" fontId="4" fillId="0" borderId="21" xfId="0" applyFont="1" applyBorder="1" applyAlignment="1">
      <alignment horizontal="left" vertical="center" wrapText="1"/>
    </xf>
  </cellXfs>
  <cellStyles count="5">
    <cellStyle name="Normal" xfId="0" builtinId="0"/>
    <cellStyle name="Percent" xfId="1" builtinId="5"/>
    <cellStyle name="Style 1" xfId="2"/>
    <cellStyle name="Style 2" xfId="3"/>
    <cellStyle name="Style 3" xfId="4"/>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210445</xdr:colOff>
      <xdr:row>0</xdr:row>
      <xdr:rowOff>14774</xdr:rowOff>
    </xdr:from>
    <xdr:to>
      <xdr:col>5</xdr:col>
      <xdr:colOff>1460501</xdr:colOff>
      <xdr:row>4</xdr:row>
      <xdr:rowOff>134937</xdr:rowOff>
    </xdr:to>
    <xdr:pic>
      <xdr:nvPicPr>
        <xdr:cNvPr id="5" name="Picture 4" descr="School Logo.jpg"/>
        <xdr:cNvPicPr>
          <a:picLocks noChangeAspect="1"/>
        </xdr:cNvPicPr>
      </xdr:nvPicPr>
      <xdr:blipFill>
        <a:blip xmlns:r="http://schemas.openxmlformats.org/officeDocument/2006/relationships" r:embed="rId1" cstate="print"/>
        <a:stretch>
          <a:fillRect/>
        </a:stretch>
      </xdr:blipFill>
      <xdr:spPr>
        <a:xfrm>
          <a:off x="7284922" y="14774"/>
          <a:ext cx="1250056" cy="717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1"/>
  <sheetViews>
    <sheetView tabSelected="1" topLeftCell="B98" zoomScale="120" zoomScaleNormal="120" workbookViewId="0">
      <selection activeCell="B70" sqref="B70"/>
    </sheetView>
  </sheetViews>
  <sheetFormatPr defaultRowHeight="11.25"/>
  <cols>
    <col min="1" max="1" width="20.28515625" style="1" customWidth="1"/>
    <col min="2" max="2" width="32.140625" style="1" customWidth="1"/>
    <col min="3" max="3" width="10.5703125" style="1" customWidth="1"/>
    <col min="4" max="4" width="11" style="1" customWidth="1"/>
    <col min="5" max="5" width="30.7109375" style="1" customWidth="1"/>
    <col min="6" max="6" width="24.140625" style="1" customWidth="1"/>
    <col min="7" max="7" width="13.7109375" style="1" customWidth="1"/>
    <col min="8" max="8" width="22.28515625" style="1" customWidth="1"/>
    <col min="9" max="16384" width="9.140625" style="1"/>
  </cols>
  <sheetData>
    <row r="1" spans="1:6" ht="11.25" customHeight="1">
      <c r="A1" s="102" t="s">
        <v>54</v>
      </c>
      <c r="B1" s="103"/>
      <c r="C1" s="103"/>
      <c r="D1" s="103"/>
      <c r="E1" s="104"/>
      <c r="F1" s="24"/>
    </row>
    <row r="2" spans="1:6" ht="11.25" customHeight="1">
      <c r="A2" s="105"/>
      <c r="B2" s="106"/>
      <c r="C2" s="106"/>
      <c r="D2" s="106"/>
      <c r="E2" s="107"/>
      <c r="F2" s="25"/>
    </row>
    <row r="3" spans="1:6" ht="11.25" customHeight="1" thickBot="1">
      <c r="A3" s="108"/>
      <c r="B3" s="109"/>
      <c r="C3" s="109"/>
      <c r="D3" s="109"/>
      <c r="E3" s="110"/>
      <c r="F3" s="25"/>
    </row>
    <row r="4" spans="1:6" ht="12" thickBot="1">
      <c r="A4" s="3" t="s">
        <v>125</v>
      </c>
      <c r="B4" s="3" t="s">
        <v>7</v>
      </c>
      <c r="C4" s="26">
        <v>19020</v>
      </c>
      <c r="D4" s="3" t="s">
        <v>21</v>
      </c>
      <c r="E4" s="4">
        <f>SUM(F7+F27+F41+F57+F73+F86+F99)</f>
        <v>11750</v>
      </c>
      <c r="F4" s="2"/>
    </row>
    <row r="5" spans="1:6" ht="12" thickBot="1">
      <c r="A5" s="3" t="s">
        <v>126</v>
      </c>
      <c r="B5" s="3" t="s">
        <v>8</v>
      </c>
      <c r="C5" s="4">
        <f>SUM(F9+F29+F43+F59+F75+F88)</f>
        <v>10467.65</v>
      </c>
      <c r="D5" s="3" t="s">
        <v>20</v>
      </c>
      <c r="E5" s="4">
        <f>SUM(C4-C5)</f>
        <v>8552.35</v>
      </c>
      <c r="F5" s="5"/>
    </row>
    <row r="6" spans="1:6" ht="12" thickBot="1">
      <c r="A6" s="123" t="s">
        <v>18</v>
      </c>
      <c r="B6" s="118"/>
      <c r="C6" s="118"/>
      <c r="D6" s="118"/>
      <c r="E6" s="119"/>
      <c r="F6" s="27" t="s">
        <v>4</v>
      </c>
    </row>
    <row r="7" spans="1:6" ht="12" thickBot="1">
      <c r="A7" s="117"/>
      <c r="B7" s="118"/>
      <c r="C7" s="118"/>
      <c r="D7" s="118"/>
      <c r="E7" s="119"/>
      <c r="F7" s="28">
        <f>SUM(C13:C24)</f>
        <v>1700</v>
      </c>
    </row>
    <row r="8" spans="1:6" ht="12" thickBot="1">
      <c r="A8" s="117"/>
      <c r="B8" s="118"/>
      <c r="C8" s="118"/>
      <c r="D8" s="118"/>
      <c r="E8" s="119"/>
      <c r="F8" s="27" t="s">
        <v>6</v>
      </c>
    </row>
    <row r="9" spans="1:6" ht="12" thickBot="1">
      <c r="A9" s="117"/>
      <c r="B9" s="118"/>
      <c r="C9" s="118"/>
      <c r="D9" s="118"/>
      <c r="E9" s="119"/>
      <c r="F9" s="28">
        <f>SUM(D13:D24)</f>
        <v>1382.11</v>
      </c>
    </row>
    <row r="10" spans="1:6" ht="12" thickBot="1">
      <c r="A10" s="117"/>
      <c r="B10" s="118"/>
      <c r="C10" s="118"/>
      <c r="D10" s="118"/>
      <c r="E10" s="119"/>
      <c r="F10" s="27" t="s">
        <v>0</v>
      </c>
    </row>
    <row r="11" spans="1:6" ht="12" thickBot="1">
      <c r="A11" s="120"/>
      <c r="B11" s="121"/>
      <c r="C11" s="118"/>
      <c r="D11" s="118"/>
      <c r="E11" s="122"/>
      <c r="F11" s="29">
        <f>F7/C4</f>
        <v>8.9379600420609884E-2</v>
      </c>
    </row>
    <row r="12" spans="1:6" ht="23.25" thickBot="1">
      <c r="A12" s="30" t="s">
        <v>19</v>
      </c>
      <c r="B12" s="6" t="s">
        <v>3</v>
      </c>
      <c r="C12" s="7" t="s">
        <v>5</v>
      </c>
      <c r="D12" s="7" t="s">
        <v>6</v>
      </c>
      <c r="E12" s="8" t="s">
        <v>1</v>
      </c>
      <c r="F12" s="31" t="s">
        <v>2</v>
      </c>
    </row>
    <row r="13" spans="1:6" ht="60" customHeight="1">
      <c r="A13" s="99" t="s">
        <v>9</v>
      </c>
      <c r="B13" s="36" t="s">
        <v>10</v>
      </c>
      <c r="C13" s="125">
        <v>1000</v>
      </c>
      <c r="D13" s="37">
        <v>0</v>
      </c>
      <c r="E13" s="38" t="s">
        <v>90</v>
      </c>
      <c r="F13" s="111" t="s">
        <v>91</v>
      </c>
    </row>
    <row r="14" spans="1:6" ht="60" customHeight="1">
      <c r="A14" s="124"/>
      <c r="B14" s="39" t="s">
        <v>72</v>
      </c>
      <c r="C14" s="126"/>
      <c r="D14" s="53" t="s">
        <v>38</v>
      </c>
      <c r="E14" s="41" t="s">
        <v>92</v>
      </c>
      <c r="F14" s="112"/>
    </row>
    <row r="15" spans="1:6">
      <c r="A15" s="100"/>
      <c r="C15" s="127"/>
      <c r="D15" s="40">
        <v>0</v>
      </c>
      <c r="F15" s="113"/>
    </row>
    <row r="16" spans="1:6" ht="56.25">
      <c r="A16" s="100"/>
      <c r="B16" s="39" t="s">
        <v>37</v>
      </c>
      <c r="C16" s="40" t="s">
        <v>38</v>
      </c>
      <c r="D16" s="40">
        <v>0</v>
      </c>
      <c r="E16" s="114" t="s">
        <v>93</v>
      </c>
      <c r="F16" s="1" t="s">
        <v>94</v>
      </c>
    </row>
    <row r="17" spans="1:6" ht="46.5" customHeight="1">
      <c r="A17" s="100"/>
      <c r="B17" s="39" t="s">
        <v>73</v>
      </c>
      <c r="C17" s="40" t="s">
        <v>38</v>
      </c>
      <c r="D17" s="40" t="s">
        <v>38</v>
      </c>
      <c r="E17" s="114"/>
      <c r="F17" s="1" t="s">
        <v>95</v>
      </c>
    </row>
    <row r="18" spans="1:6" ht="67.5">
      <c r="A18" s="100"/>
      <c r="B18" s="82" t="s">
        <v>74</v>
      </c>
      <c r="C18" s="40">
        <v>500</v>
      </c>
      <c r="D18" s="40">
        <v>1382.11</v>
      </c>
      <c r="E18" s="43" t="s">
        <v>131</v>
      </c>
      <c r="F18" s="43" t="s">
        <v>97</v>
      </c>
    </row>
    <row r="19" spans="1:6" ht="45">
      <c r="A19" s="100"/>
      <c r="B19" s="65" t="s">
        <v>75</v>
      </c>
      <c r="C19" s="40">
        <v>0</v>
      </c>
      <c r="D19" s="40">
        <v>0</v>
      </c>
      <c r="E19" s="42" t="s">
        <v>96</v>
      </c>
      <c r="F19" s="43" t="s">
        <v>98</v>
      </c>
    </row>
    <row r="20" spans="1:6" ht="45.75" thickBot="1">
      <c r="A20" s="100"/>
      <c r="B20" s="44" t="s">
        <v>76</v>
      </c>
      <c r="C20" s="40">
        <v>200</v>
      </c>
      <c r="D20" s="40" t="s">
        <v>38</v>
      </c>
      <c r="E20" s="1" t="s">
        <v>99</v>
      </c>
      <c r="F20" s="42" t="s">
        <v>53</v>
      </c>
    </row>
    <row r="21" spans="1:6" ht="56.25">
      <c r="A21" s="100"/>
      <c r="B21" s="39" t="s">
        <v>100</v>
      </c>
      <c r="C21" s="40" t="s">
        <v>38</v>
      </c>
      <c r="D21" s="40">
        <v>0</v>
      </c>
      <c r="E21" s="74" t="s">
        <v>101</v>
      </c>
      <c r="F21" s="72" t="s">
        <v>102</v>
      </c>
    </row>
    <row r="22" spans="1:6">
      <c r="A22" s="100"/>
      <c r="B22" s="39"/>
      <c r="C22" s="40"/>
      <c r="D22" s="40"/>
      <c r="E22" s="93"/>
      <c r="F22" s="96"/>
    </row>
    <row r="23" spans="1:6" ht="39" customHeight="1">
      <c r="A23" s="116"/>
      <c r="C23" s="66"/>
      <c r="D23" s="66"/>
      <c r="E23" s="94"/>
      <c r="F23" s="97"/>
    </row>
    <row r="24" spans="1:6" ht="12" thickBot="1">
      <c r="A24" s="115"/>
      <c r="C24" s="45"/>
      <c r="D24" s="45"/>
      <c r="E24" s="95"/>
      <c r="F24" s="98"/>
    </row>
    <row r="25" spans="1:6" ht="12" thickBot="1">
      <c r="A25" s="12"/>
      <c r="B25" s="14"/>
      <c r="C25" s="13"/>
      <c r="D25" s="14"/>
      <c r="E25" s="14"/>
      <c r="F25" s="15"/>
    </row>
    <row r="26" spans="1:6" ht="12" thickBot="1">
      <c r="A26" s="117" t="s">
        <v>30</v>
      </c>
      <c r="B26" s="118"/>
      <c r="C26" s="118"/>
      <c r="D26" s="118"/>
      <c r="E26" s="119"/>
      <c r="F26" s="27" t="s">
        <v>4</v>
      </c>
    </row>
    <row r="27" spans="1:6" ht="12" thickBot="1">
      <c r="A27" s="117"/>
      <c r="B27" s="118"/>
      <c r="C27" s="118"/>
      <c r="D27" s="118"/>
      <c r="E27" s="119"/>
      <c r="F27" s="28">
        <f>SUM(C33:C38)</f>
        <v>0</v>
      </c>
    </row>
    <row r="28" spans="1:6" ht="12" thickBot="1">
      <c r="A28" s="117"/>
      <c r="B28" s="118"/>
      <c r="C28" s="118"/>
      <c r="D28" s="118"/>
      <c r="E28" s="119"/>
      <c r="F28" s="27" t="s">
        <v>6</v>
      </c>
    </row>
    <row r="29" spans="1:6" ht="12" thickBot="1">
      <c r="A29" s="117"/>
      <c r="B29" s="118"/>
      <c r="C29" s="118"/>
      <c r="D29" s="118"/>
      <c r="E29" s="119"/>
      <c r="F29" s="28">
        <f>SUM(D33:D38)</f>
        <v>2054</v>
      </c>
    </row>
    <row r="30" spans="1:6" ht="12" thickBot="1">
      <c r="A30" s="117"/>
      <c r="B30" s="118"/>
      <c r="C30" s="118"/>
      <c r="D30" s="118"/>
      <c r="E30" s="119"/>
      <c r="F30" s="27" t="s">
        <v>0</v>
      </c>
    </row>
    <row r="31" spans="1:6" ht="12" thickBot="1">
      <c r="A31" s="120"/>
      <c r="B31" s="121"/>
      <c r="C31" s="118"/>
      <c r="D31" s="118"/>
      <c r="E31" s="122"/>
      <c r="F31" s="29">
        <f>F27/C4</f>
        <v>0</v>
      </c>
    </row>
    <row r="32" spans="1:6" ht="23.25" thickBot="1">
      <c r="A32" s="30" t="s">
        <v>19</v>
      </c>
      <c r="B32" s="9" t="s">
        <v>3</v>
      </c>
      <c r="C32" s="16" t="s">
        <v>5</v>
      </c>
      <c r="D32" s="16" t="s">
        <v>6</v>
      </c>
      <c r="E32" s="8" t="s">
        <v>1</v>
      </c>
      <c r="F32" s="31" t="s">
        <v>2</v>
      </c>
    </row>
    <row r="33" spans="1:8" ht="33.75">
      <c r="A33" s="128" t="s">
        <v>11</v>
      </c>
      <c r="B33" s="46" t="s">
        <v>12</v>
      </c>
      <c r="C33" s="47" t="s">
        <v>38</v>
      </c>
      <c r="D33" s="47">
        <v>0</v>
      </c>
      <c r="E33" s="99" t="s">
        <v>133</v>
      </c>
      <c r="F33" s="101" t="s">
        <v>103</v>
      </c>
      <c r="H33" s="9"/>
    </row>
    <row r="34" spans="1:8" ht="65.25" customHeight="1">
      <c r="A34" s="129"/>
      <c r="B34" s="48" t="s">
        <v>55</v>
      </c>
      <c r="C34" s="49">
        <v>0</v>
      </c>
      <c r="D34" s="49">
        <v>2054</v>
      </c>
      <c r="E34" s="100"/>
      <c r="F34" s="96"/>
      <c r="H34" s="9"/>
    </row>
    <row r="35" spans="1:8" ht="56.25">
      <c r="A35" s="129"/>
      <c r="B35" s="48" t="s">
        <v>39</v>
      </c>
      <c r="C35" s="49">
        <v>0</v>
      </c>
      <c r="D35" s="49">
        <v>0</v>
      </c>
      <c r="E35" s="71" t="s">
        <v>104</v>
      </c>
      <c r="F35" s="43" t="s">
        <v>106</v>
      </c>
      <c r="H35" s="9"/>
    </row>
    <row r="36" spans="1:8" ht="56.25">
      <c r="A36" s="129"/>
      <c r="B36" s="48" t="s">
        <v>40</v>
      </c>
      <c r="C36" s="49">
        <v>0</v>
      </c>
      <c r="D36" s="49">
        <v>0</v>
      </c>
      <c r="E36" s="50" t="s">
        <v>22</v>
      </c>
      <c r="F36" s="43" t="s">
        <v>105</v>
      </c>
      <c r="H36" s="9"/>
    </row>
    <row r="37" spans="1:8" ht="60.75" customHeight="1">
      <c r="A37" s="129"/>
      <c r="B37" s="48" t="s">
        <v>56</v>
      </c>
      <c r="C37" s="40">
        <v>0</v>
      </c>
      <c r="D37" s="40">
        <v>0</v>
      </c>
      <c r="E37" s="80" t="s">
        <v>107</v>
      </c>
      <c r="F37" s="43" t="s">
        <v>128</v>
      </c>
      <c r="H37" s="9"/>
    </row>
    <row r="38" spans="1:8" ht="34.5" thickBot="1">
      <c r="A38" s="129"/>
      <c r="B38" s="48" t="s">
        <v>27</v>
      </c>
      <c r="C38" s="40">
        <v>0</v>
      </c>
      <c r="D38" s="40">
        <v>0</v>
      </c>
      <c r="E38" s="50" t="s">
        <v>109</v>
      </c>
      <c r="F38" s="43" t="s">
        <v>110</v>
      </c>
      <c r="H38" s="9"/>
    </row>
    <row r="39" spans="1:8" ht="12" thickBot="1">
      <c r="A39" s="12"/>
      <c r="B39" s="14"/>
      <c r="C39" s="14"/>
      <c r="D39" s="14"/>
      <c r="E39" s="14"/>
      <c r="F39" s="15"/>
    </row>
    <row r="40" spans="1:8" ht="12" thickBot="1">
      <c r="A40" s="117" t="s">
        <v>31</v>
      </c>
      <c r="B40" s="118"/>
      <c r="C40" s="118"/>
      <c r="D40" s="118"/>
      <c r="E40" s="119"/>
      <c r="F40" s="27" t="s">
        <v>4</v>
      </c>
    </row>
    <row r="41" spans="1:8" ht="12" thickBot="1">
      <c r="A41" s="117"/>
      <c r="B41" s="118"/>
      <c r="C41" s="118"/>
      <c r="D41" s="118"/>
      <c r="E41" s="119"/>
      <c r="F41" s="28">
        <f>SUM(C48:C54)</f>
        <v>1450</v>
      </c>
    </row>
    <row r="42" spans="1:8" ht="12" thickBot="1">
      <c r="A42" s="117"/>
      <c r="B42" s="118"/>
      <c r="C42" s="118"/>
      <c r="D42" s="118"/>
      <c r="E42" s="119"/>
      <c r="F42" s="27" t="s">
        <v>6</v>
      </c>
    </row>
    <row r="43" spans="1:8" ht="12" thickBot="1">
      <c r="A43" s="117"/>
      <c r="B43" s="118"/>
      <c r="C43" s="118"/>
      <c r="D43" s="118"/>
      <c r="E43" s="119"/>
      <c r="F43" s="28">
        <f>SUM(D48:D54)</f>
        <v>652.51</v>
      </c>
    </row>
    <row r="44" spans="1:8" ht="12" thickBot="1">
      <c r="A44" s="117"/>
      <c r="B44" s="118"/>
      <c r="C44" s="118"/>
      <c r="D44" s="118"/>
      <c r="E44" s="119"/>
      <c r="F44" s="27" t="s">
        <v>0</v>
      </c>
    </row>
    <row r="45" spans="1:8" ht="12" thickBot="1">
      <c r="A45" s="120"/>
      <c r="B45" s="121"/>
      <c r="C45" s="118"/>
      <c r="D45" s="118"/>
      <c r="E45" s="122"/>
      <c r="F45" s="29">
        <f>F41/C4</f>
        <v>7.6235541535226076E-2</v>
      </c>
    </row>
    <row r="46" spans="1:8" ht="23.25" thickBot="1">
      <c r="A46" s="11" t="s">
        <v>19</v>
      </c>
      <c r="B46" s="6" t="s">
        <v>3</v>
      </c>
      <c r="C46" s="16" t="s">
        <v>5</v>
      </c>
      <c r="D46" s="16" t="s">
        <v>6</v>
      </c>
      <c r="E46" s="10" t="s">
        <v>1</v>
      </c>
      <c r="F46" s="31" t="s">
        <v>2</v>
      </c>
    </row>
    <row r="47" spans="1:8" ht="34.5" thickBot="1">
      <c r="A47" s="83"/>
      <c r="B47" s="9" t="s">
        <v>79</v>
      </c>
      <c r="C47" s="85">
        <v>600</v>
      </c>
      <c r="D47" s="85">
        <v>495</v>
      </c>
      <c r="E47" s="9" t="s">
        <v>81</v>
      </c>
      <c r="F47" s="84" t="s">
        <v>111</v>
      </c>
    </row>
    <row r="48" spans="1:8" ht="73.5" customHeight="1">
      <c r="A48" s="90" t="s">
        <v>23</v>
      </c>
      <c r="B48" s="36" t="s">
        <v>80</v>
      </c>
      <c r="C48" s="53" t="s">
        <v>38</v>
      </c>
      <c r="D48" s="53" t="s">
        <v>38</v>
      </c>
      <c r="E48" s="54" t="s">
        <v>112</v>
      </c>
      <c r="F48" s="63" t="s">
        <v>113</v>
      </c>
      <c r="H48" s="9"/>
    </row>
    <row r="49" spans="1:9" ht="22.5">
      <c r="A49" s="91"/>
      <c r="B49" s="39" t="s">
        <v>57</v>
      </c>
      <c r="C49" s="40">
        <v>450</v>
      </c>
      <c r="D49" s="40">
        <v>0</v>
      </c>
      <c r="E49" s="55" t="s">
        <v>112</v>
      </c>
      <c r="F49" s="56" t="s">
        <v>113</v>
      </c>
      <c r="H49" s="9"/>
    </row>
    <row r="50" spans="1:9" ht="33.75">
      <c r="A50" s="91"/>
      <c r="B50" s="39" t="s">
        <v>127</v>
      </c>
      <c r="C50" s="40"/>
      <c r="D50" s="40"/>
      <c r="E50" s="55" t="s">
        <v>130</v>
      </c>
      <c r="F50" s="91" t="s">
        <v>114</v>
      </c>
      <c r="H50" s="9"/>
    </row>
    <row r="51" spans="1:9" ht="22.5">
      <c r="A51" s="91"/>
      <c r="B51" s="39" t="s">
        <v>58</v>
      </c>
      <c r="C51" s="40"/>
      <c r="D51" s="40">
        <v>0</v>
      </c>
      <c r="E51" s="73"/>
      <c r="F51" s="91"/>
      <c r="H51" s="9"/>
    </row>
    <row r="52" spans="1:9" ht="33.75">
      <c r="A52" s="91"/>
      <c r="B52" s="39" t="s">
        <v>35</v>
      </c>
      <c r="C52" s="40" t="s">
        <v>38</v>
      </c>
      <c r="D52" s="40">
        <v>0</v>
      </c>
      <c r="E52" s="55" t="s">
        <v>41</v>
      </c>
      <c r="F52" s="91"/>
      <c r="H52" s="9"/>
    </row>
    <row r="53" spans="1:9" ht="45">
      <c r="A53" s="92"/>
      <c r="B53" s="65" t="s">
        <v>77</v>
      </c>
      <c r="C53" s="66">
        <v>0</v>
      </c>
      <c r="D53" s="66">
        <v>0</v>
      </c>
      <c r="E53" s="70" t="s">
        <v>115</v>
      </c>
      <c r="F53" s="64" t="s">
        <v>113</v>
      </c>
      <c r="H53" s="9"/>
    </row>
    <row r="54" spans="1:9" ht="34.5" thickBot="1">
      <c r="A54" s="92"/>
      <c r="B54" s="44" t="s">
        <v>78</v>
      </c>
      <c r="C54" s="45">
        <v>1000</v>
      </c>
      <c r="D54" s="45">
        <v>652.51</v>
      </c>
      <c r="E54" s="57" t="s">
        <v>59</v>
      </c>
      <c r="F54" s="64" t="s">
        <v>116</v>
      </c>
      <c r="H54" s="9"/>
    </row>
    <row r="55" spans="1:9" ht="12" thickBot="1">
      <c r="A55" s="12"/>
      <c r="B55" s="14"/>
      <c r="C55" s="14"/>
      <c r="D55" s="14"/>
      <c r="E55" s="14"/>
      <c r="F55" s="15"/>
    </row>
    <row r="56" spans="1:9" ht="12" thickBot="1">
      <c r="A56" s="117" t="s">
        <v>32</v>
      </c>
      <c r="B56" s="118"/>
      <c r="C56" s="118"/>
      <c r="D56" s="118"/>
      <c r="E56" s="119"/>
      <c r="F56" s="27" t="s">
        <v>4</v>
      </c>
    </row>
    <row r="57" spans="1:9" ht="12" thickBot="1">
      <c r="A57" s="117"/>
      <c r="B57" s="118"/>
      <c r="C57" s="118"/>
      <c r="D57" s="118"/>
      <c r="E57" s="119"/>
      <c r="F57" s="28">
        <f>SUM(C63:C70)</f>
        <v>3150</v>
      </c>
    </row>
    <row r="58" spans="1:9" ht="12" thickBot="1">
      <c r="A58" s="117"/>
      <c r="B58" s="118"/>
      <c r="C58" s="118"/>
      <c r="D58" s="118"/>
      <c r="E58" s="119"/>
      <c r="F58" s="27" t="s">
        <v>6</v>
      </c>
    </row>
    <row r="59" spans="1:9" ht="12" thickBot="1">
      <c r="A59" s="117"/>
      <c r="B59" s="118"/>
      <c r="C59" s="118"/>
      <c r="D59" s="118"/>
      <c r="E59" s="119"/>
      <c r="F59" s="28">
        <f>SUM(D63:D70)</f>
        <v>2996.2</v>
      </c>
    </row>
    <row r="60" spans="1:9" ht="12" thickBot="1">
      <c r="A60" s="117"/>
      <c r="B60" s="118"/>
      <c r="C60" s="118"/>
      <c r="D60" s="118"/>
      <c r="E60" s="119"/>
      <c r="F60" s="27" t="s">
        <v>0</v>
      </c>
    </row>
    <row r="61" spans="1:9" ht="12" thickBot="1">
      <c r="A61" s="120"/>
      <c r="B61" s="121"/>
      <c r="C61" s="118"/>
      <c r="D61" s="118"/>
      <c r="E61" s="122"/>
      <c r="F61" s="29">
        <f>F57/C4</f>
        <v>0.16561514195583596</v>
      </c>
    </row>
    <row r="62" spans="1:9" ht="23.25" thickBot="1">
      <c r="A62" s="30" t="s">
        <v>19</v>
      </c>
      <c r="B62" s="6" t="s">
        <v>3</v>
      </c>
      <c r="C62" s="16" t="s">
        <v>5</v>
      </c>
      <c r="D62" s="16" t="s">
        <v>6</v>
      </c>
      <c r="E62" s="8" t="s">
        <v>1</v>
      </c>
      <c r="F62" s="31" t="s">
        <v>2</v>
      </c>
      <c r="H62" s="32" t="s">
        <v>25</v>
      </c>
    </row>
    <row r="63" spans="1:9" ht="69.75" customHeight="1">
      <c r="A63" s="99" t="s">
        <v>24</v>
      </c>
      <c r="B63" s="36" t="s">
        <v>42</v>
      </c>
      <c r="C63" s="53" t="s">
        <v>38</v>
      </c>
      <c r="D63" s="53">
        <v>0</v>
      </c>
      <c r="E63" s="58" t="s">
        <v>60</v>
      </c>
      <c r="F63" s="88" t="s">
        <v>117</v>
      </c>
      <c r="H63" s="32"/>
    </row>
    <row r="64" spans="1:9" ht="45.75" thickBot="1">
      <c r="A64" s="100"/>
      <c r="B64" s="39" t="s">
        <v>15</v>
      </c>
      <c r="C64" s="40">
        <v>0</v>
      </c>
      <c r="D64" s="40">
        <v>0</v>
      </c>
      <c r="E64" s="42" t="s">
        <v>61</v>
      </c>
      <c r="F64" s="89"/>
      <c r="H64" s="32"/>
      <c r="I64" s="34"/>
    </row>
    <row r="65" spans="1:9" ht="45">
      <c r="A65" s="100"/>
      <c r="B65" s="39" t="s">
        <v>62</v>
      </c>
      <c r="C65" s="40">
        <v>0</v>
      </c>
      <c r="D65" s="40">
        <v>0</v>
      </c>
      <c r="E65" s="42" t="s">
        <v>88</v>
      </c>
      <c r="F65" s="88" t="s">
        <v>118</v>
      </c>
      <c r="H65" s="32"/>
      <c r="I65" s="34"/>
    </row>
    <row r="66" spans="1:9" ht="45">
      <c r="A66" s="100"/>
      <c r="B66" s="39" t="s">
        <v>63</v>
      </c>
      <c r="C66" s="40">
        <v>300</v>
      </c>
      <c r="D66" s="40" t="s">
        <v>38</v>
      </c>
      <c r="E66" s="42" t="s">
        <v>132</v>
      </c>
      <c r="F66" s="89"/>
      <c r="H66" s="32"/>
      <c r="I66" s="34"/>
    </row>
    <row r="67" spans="1:9" ht="45">
      <c r="A67" s="100"/>
      <c r="B67" s="39" t="s">
        <v>71</v>
      </c>
      <c r="C67" s="40">
        <v>400</v>
      </c>
      <c r="D67" s="40">
        <v>400</v>
      </c>
      <c r="E67" s="42" t="s">
        <v>87</v>
      </c>
      <c r="F67" s="43" t="s">
        <v>89</v>
      </c>
      <c r="H67" s="32"/>
      <c r="I67" s="34"/>
    </row>
    <row r="68" spans="1:9" ht="67.5">
      <c r="A68" s="100"/>
      <c r="B68" s="39" t="s">
        <v>137</v>
      </c>
      <c r="C68" s="40"/>
      <c r="D68" s="40">
        <v>415</v>
      </c>
      <c r="E68" s="42" t="s">
        <v>119</v>
      </c>
      <c r="F68" s="43" t="s">
        <v>108</v>
      </c>
      <c r="H68" s="32"/>
      <c r="I68" s="34"/>
    </row>
    <row r="69" spans="1:9" ht="45">
      <c r="A69" s="116"/>
      <c r="B69" s="69" t="s">
        <v>138</v>
      </c>
      <c r="C69" s="66">
        <v>600</v>
      </c>
      <c r="D69" s="66">
        <v>306.77999999999997</v>
      </c>
      <c r="E69" s="67" t="s">
        <v>120</v>
      </c>
      <c r="F69" s="68" t="s">
        <v>121</v>
      </c>
      <c r="H69" s="32"/>
      <c r="I69" s="34"/>
    </row>
    <row r="70" spans="1:9" ht="96.75" customHeight="1" thickBot="1">
      <c r="A70" s="115"/>
      <c r="B70" s="44" t="s">
        <v>139</v>
      </c>
      <c r="C70" s="45">
        <v>1850</v>
      </c>
      <c r="D70" s="45">
        <v>1874.42</v>
      </c>
      <c r="E70" s="60" t="s">
        <v>26</v>
      </c>
      <c r="F70" s="52" t="s">
        <v>122</v>
      </c>
      <c r="H70" s="32"/>
    </row>
    <row r="71" spans="1:9" ht="12" thickBot="1">
      <c r="A71" s="12"/>
      <c r="B71" s="14"/>
      <c r="C71" s="14"/>
      <c r="D71" s="14"/>
      <c r="E71" s="14"/>
      <c r="F71" s="15"/>
    </row>
    <row r="72" spans="1:9" ht="12" thickBot="1">
      <c r="A72" s="117" t="s">
        <v>33</v>
      </c>
      <c r="B72" s="118"/>
      <c r="C72" s="118"/>
      <c r="D72" s="118"/>
      <c r="E72" s="119"/>
      <c r="F72" s="27" t="s">
        <v>4</v>
      </c>
    </row>
    <row r="73" spans="1:9" ht="12" thickBot="1">
      <c r="A73" s="117"/>
      <c r="B73" s="118"/>
      <c r="C73" s="118"/>
      <c r="D73" s="118"/>
      <c r="E73" s="119"/>
      <c r="F73" s="28">
        <f>SUM(C79:C83)</f>
        <v>2450</v>
      </c>
    </row>
    <row r="74" spans="1:9" ht="12" thickBot="1">
      <c r="A74" s="117"/>
      <c r="B74" s="118"/>
      <c r="C74" s="118"/>
      <c r="D74" s="118"/>
      <c r="E74" s="119"/>
      <c r="F74" s="27" t="s">
        <v>6</v>
      </c>
    </row>
    <row r="75" spans="1:9" ht="12" thickBot="1">
      <c r="A75" s="117"/>
      <c r="B75" s="118"/>
      <c r="C75" s="118"/>
      <c r="D75" s="118"/>
      <c r="E75" s="119"/>
      <c r="F75" s="28">
        <f>SUM(D79:D83)</f>
        <v>3382.83</v>
      </c>
    </row>
    <row r="76" spans="1:9" ht="12" thickBot="1">
      <c r="A76" s="117"/>
      <c r="B76" s="118"/>
      <c r="C76" s="118"/>
      <c r="D76" s="118"/>
      <c r="E76" s="119"/>
      <c r="F76" s="27" t="s">
        <v>0</v>
      </c>
    </row>
    <row r="77" spans="1:9" ht="12" thickBot="1">
      <c r="A77" s="120"/>
      <c r="B77" s="121"/>
      <c r="C77" s="118"/>
      <c r="D77" s="118"/>
      <c r="E77" s="122"/>
      <c r="F77" s="29">
        <f>F73/C4</f>
        <v>0.12881177707676131</v>
      </c>
    </row>
    <row r="78" spans="1:9" ht="23.25" thickBot="1">
      <c r="A78" s="30" t="s">
        <v>19</v>
      </c>
      <c r="B78" s="6" t="s">
        <v>3</v>
      </c>
      <c r="C78" s="16" t="s">
        <v>5</v>
      </c>
      <c r="D78" s="16" t="s">
        <v>6</v>
      </c>
      <c r="E78" s="8" t="s">
        <v>1</v>
      </c>
      <c r="F78" s="31" t="s">
        <v>2</v>
      </c>
    </row>
    <row r="79" spans="1:9" ht="69" customHeight="1">
      <c r="A79" s="130" t="s">
        <v>36</v>
      </c>
      <c r="B79" s="39" t="s">
        <v>64</v>
      </c>
      <c r="C79" s="61">
        <v>600</v>
      </c>
      <c r="D79" s="61">
        <v>1331.67</v>
      </c>
      <c r="E79" s="80" t="s">
        <v>65</v>
      </c>
      <c r="F79" s="43" t="s">
        <v>123</v>
      </c>
      <c r="H79" s="35"/>
    </row>
    <row r="80" spans="1:9" ht="56.25">
      <c r="A80" s="131"/>
      <c r="B80" s="39" t="s">
        <v>43</v>
      </c>
      <c r="C80" s="61">
        <v>0</v>
      </c>
      <c r="D80" s="61">
        <v>0</v>
      </c>
      <c r="E80" s="80" t="s">
        <v>66</v>
      </c>
      <c r="F80" s="43" t="s">
        <v>123</v>
      </c>
      <c r="H80" s="35" t="s">
        <v>46</v>
      </c>
    </row>
    <row r="81" spans="1:8" ht="73.5" customHeight="1">
      <c r="A81" s="131"/>
      <c r="B81" s="39" t="s">
        <v>44</v>
      </c>
      <c r="C81" s="61">
        <v>0</v>
      </c>
      <c r="D81" s="61">
        <v>0</v>
      </c>
      <c r="E81" s="71" t="s">
        <v>47</v>
      </c>
      <c r="F81" s="43" t="s">
        <v>123</v>
      </c>
      <c r="H81" s="35"/>
    </row>
    <row r="82" spans="1:8" ht="75" customHeight="1">
      <c r="A82" s="131"/>
      <c r="B82" s="39" t="s">
        <v>67</v>
      </c>
      <c r="C82" s="61"/>
      <c r="D82" s="61">
        <v>176.73</v>
      </c>
      <c r="E82" s="50" t="s">
        <v>29</v>
      </c>
      <c r="F82" s="43" t="s">
        <v>124</v>
      </c>
      <c r="H82" s="35"/>
    </row>
    <row r="83" spans="1:8" ht="64.5" customHeight="1" thickBot="1">
      <c r="A83" s="131"/>
      <c r="B83" s="44" t="s">
        <v>45</v>
      </c>
      <c r="C83" s="62">
        <v>1850</v>
      </c>
      <c r="D83" s="62">
        <v>1874.43</v>
      </c>
      <c r="E83" s="51" t="s">
        <v>28</v>
      </c>
      <c r="F83" s="52"/>
      <c r="H83" s="35"/>
    </row>
    <row r="84" spans="1:8" ht="12" thickBot="1">
      <c r="A84" s="12"/>
      <c r="B84" s="14"/>
      <c r="C84" s="14"/>
      <c r="D84" s="14"/>
      <c r="E84" s="14"/>
      <c r="F84" s="15"/>
    </row>
    <row r="85" spans="1:8" ht="12" thickBot="1">
      <c r="A85" s="117" t="s">
        <v>34</v>
      </c>
      <c r="B85" s="118"/>
      <c r="C85" s="118"/>
      <c r="D85" s="118"/>
      <c r="E85" s="119"/>
      <c r="F85" s="27" t="s">
        <v>4</v>
      </c>
    </row>
    <row r="86" spans="1:8" ht="12" thickBot="1">
      <c r="A86" s="117"/>
      <c r="B86" s="118"/>
      <c r="C86" s="118"/>
      <c r="D86" s="118"/>
      <c r="E86" s="119"/>
      <c r="F86" s="28">
        <f>SUM(C92:C95)</f>
        <v>3000</v>
      </c>
    </row>
    <row r="87" spans="1:8" ht="12" thickBot="1">
      <c r="A87" s="117"/>
      <c r="B87" s="118"/>
      <c r="C87" s="118"/>
      <c r="D87" s="118"/>
      <c r="E87" s="119"/>
      <c r="F87" s="27" t="s">
        <v>6</v>
      </c>
    </row>
    <row r="88" spans="1:8" ht="12" thickBot="1">
      <c r="A88" s="117"/>
      <c r="B88" s="118"/>
      <c r="C88" s="118"/>
      <c r="D88" s="118"/>
      <c r="E88" s="119"/>
      <c r="F88" s="28">
        <f>SUM(D92:D95)</f>
        <v>0</v>
      </c>
    </row>
    <row r="89" spans="1:8" ht="12" thickBot="1">
      <c r="A89" s="117"/>
      <c r="B89" s="118"/>
      <c r="C89" s="118"/>
      <c r="D89" s="118"/>
      <c r="E89" s="119"/>
      <c r="F89" s="27" t="s">
        <v>0</v>
      </c>
    </row>
    <row r="90" spans="1:8" ht="12" thickBot="1">
      <c r="A90" s="120"/>
      <c r="B90" s="121"/>
      <c r="C90" s="118"/>
      <c r="D90" s="118"/>
      <c r="E90" s="122"/>
      <c r="F90" s="29">
        <f>F86/C4</f>
        <v>0.15772870662460567</v>
      </c>
    </row>
    <row r="91" spans="1:8" ht="23.25" thickBot="1">
      <c r="A91" s="30" t="s">
        <v>19</v>
      </c>
      <c r="B91" s="6" t="s">
        <v>3</v>
      </c>
      <c r="C91" s="16" t="s">
        <v>5</v>
      </c>
      <c r="D91" s="16" t="s">
        <v>6</v>
      </c>
      <c r="E91" s="8" t="s">
        <v>1</v>
      </c>
      <c r="F91" s="31" t="s">
        <v>2</v>
      </c>
    </row>
    <row r="92" spans="1:8" ht="78.75">
      <c r="A92" s="99" t="s">
        <v>13</v>
      </c>
      <c r="B92" s="36" t="s">
        <v>68</v>
      </c>
      <c r="C92" s="53">
        <v>0</v>
      </c>
      <c r="D92" s="53"/>
      <c r="E92" s="79" t="s">
        <v>83</v>
      </c>
      <c r="F92" s="59" t="s">
        <v>84</v>
      </c>
      <c r="H92" s="33"/>
    </row>
    <row r="93" spans="1:8" ht="58.5" customHeight="1">
      <c r="A93" s="100"/>
      <c r="B93" s="39" t="s">
        <v>17</v>
      </c>
      <c r="C93" s="40">
        <v>3000</v>
      </c>
      <c r="D93" s="40">
        <v>0</v>
      </c>
      <c r="E93" s="78" t="s">
        <v>85</v>
      </c>
      <c r="F93" s="114" t="s">
        <v>129</v>
      </c>
      <c r="H93" s="33"/>
    </row>
    <row r="94" spans="1:8" ht="45">
      <c r="A94" s="100"/>
      <c r="B94" s="39" t="s">
        <v>14</v>
      </c>
      <c r="C94" s="40">
        <v>0</v>
      </c>
      <c r="D94" s="40">
        <v>0</v>
      </c>
      <c r="E94" s="78" t="s">
        <v>69</v>
      </c>
      <c r="F94" s="114"/>
      <c r="H94" s="33"/>
    </row>
    <row r="95" spans="1:8" ht="73.5" customHeight="1" thickBot="1">
      <c r="A95" s="115"/>
      <c r="B95" s="44" t="s">
        <v>82</v>
      </c>
      <c r="C95" s="45">
        <v>0</v>
      </c>
      <c r="D95" s="45">
        <v>0</v>
      </c>
      <c r="E95" s="81" t="s">
        <v>70</v>
      </c>
      <c r="F95" s="52" t="s">
        <v>86</v>
      </c>
      <c r="H95" s="33"/>
    </row>
    <row r="96" spans="1:8" ht="12" thickBot="1">
      <c r="A96" s="12"/>
      <c r="B96" s="14"/>
      <c r="C96" s="14"/>
      <c r="D96" s="14"/>
      <c r="E96" s="14"/>
      <c r="F96" s="15"/>
    </row>
    <row r="97" spans="1:7" ht="12" thickBot="1"/>
    <row r="98" spans="1:7" ht="12" thickBot="1">
      <c r="F98" s="17" t="s">
        <v>4</v>
      </c>
    </row>
    <row r="99" spans="1:7" ht="12" thickBot="1">
      <c r="F99" s="18">
        <f>C103</f>
        <v>0</v>
      </c>
    </row>
    <row r="100" spans="1:7" ht="12" thickBot="1">
      <c r="F100" s="19" t="s">
        <v>6</v>
      </c>
    </row>
    <row r="101" spans="1:7" ht="12" thickBot="1">
      <c r="F101" s="18">
        <f>D103</f>
        <v>0</v>
      </c>
    </row>
    <row r="102" spans="1:7" ht="12" thickBot="1">
      <c r="F102" s="19" t="s">
        <v>0</v>
      </c>
    </row>
    <row r="103" spans="1:7" ht="12" thickBot="1">
      <c r="A103" s="20" t="s">
        <v>16</v>
      </c>
      <c r="C103" s="21"/>
      <c r="D103" s="22"/>
      <c r="F103" s="23">
        <f>F99/C4</f>
        <v>0</v>
      </c>
    </row>
    <row r="105" spans="1:7" ht="15">
      <c r="A105" s="76" t="s">
        <v>48</v>
      </c>
      <c r="B105" s="77"/>
      <c r="C105" s="77"/>
      <c r="D105" s="77"/>
      <c r="E105" s="77"/>
      <c r="F105" s="77"/>
    </row>
    <row r="106" spans="1:7">
      <c r="A106" s="1" t="s">
        <v>49</v>
      </c>
      <c r="G106" s="75">
        <v>0.95299999999999996</v>
      </c>
    </row>
    <row r="107" spans="1:7">
      <c r="A107" s="1" t="s">
        <v>50</v>
      </c>
      <c r="G107" s="75">
        <v>0.90700000000000003</v>
      </c>
    </row>
    <row r="108" spans="1:7">
      <c r="A108" s="1" t="s">
        <v>51</v>
      </c>
      <c r="G108" s="75">
        <v>0.93</v>
      </c>
    </row>
    <row r="109" spans="1:7">
      <c r="A109" s="1" t="s">
        <v>52</v>
      </c>
      <c r="G109" s="86" t="s">
        <v>134</v>
      </c>
    </row>
    <row r="110" spans="1:7">
      <c r="A110" s="86" t="s">
        <v>135</v>
      </c>
      <c r="B110" s="86"/>
      <c r="C110" s="86"/>
    </row>
    <row r="111" spans="1:7">
      <c r="A111" s="87" t="s">
        <v>136</v>
      </c>
    </row>
  </sheetData>
  <mergeCells count="24">
    <mergeCell ref="A1:E3"/>
    <mergeCell ref="F13:F15"/>
    <mergeCell ref="E16:E17"/>
    <mergeCell ref="A92:A95"/>
    <mergeCell ref="A63:A70"/>
    <mergeCell ref="A85:E90"/>
    <mergeCell ref="A6:E11"/>
    <mergeCell ref="A26:E31"/>
    <mergeCell ref="A40:E45"/>
    <mergeCell ref="A13:A24"/>
    <mergeCell ref="C13:C15"/>
    <mergeCell ref="A33:A38"/>
    <mergeCell ref="F93:F94"/>
    <mergeCell ref="A79:A83"/>
    <mergeCell ref="A56:E61"/>
    <mergeCell ref="A72:E77"/>
    <mergeCell ref="F65:F66"/>
    <mergeCell ref="F63:F64"/>
    <mergeCell ref="A48:A54"/>
    <mergeCell ref="F50:F52"/>
    <mergeCell ref="E22:E24"/>
    <mergeCell ref="F22:F24"/>
    <mergeCell ref="E33:E34"/>
    <mergeCell ref="F33:F34"/>
  </mergeCells>
  <pageMargins left="0.70866141732283472" right="0.70866141732283472" top="0.74803149606299213" bottom="0.74803149606299213" header="0.31496062992125984" footer="0.31496062992125984"/>
  <pageSetup paperSize="9" scale="90" orientation="landscape" r:id="rId1"/>
  <rowBreaks count="5" manualBreakCount="5">
    <brk id="25" max="16383" man="1"/>
    <brk id="39" max="16383" man="1"/>
    <brk id="55" max="16383" man="1"/>
    <brk id="71" max="16383" man="1"/>
    <brk id="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Bogue</dc:creator>
  <cp:lastModifiedBy>rbrooks</cp:lastModifiedBy>
  <cp:lastPrinted>2019-11-25T13:30:45Z</cp:lastPrinted>
  <dcterms:created xsi:type="dcterms:W3CDTF">2018-01-19T10:37:25Z</dcterms:created>
  <dcterms:modified xsi:type="dcterms:W3CDTF">2020-07-29T20:37:25Z</dcterms:modified>
</cp:coreProperties>
</file>